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15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62913"/>
</workbook>
</file>

<file path=xl/calcChain.xml><?xml version="1.0" encoding="utf-8"?>
<calcChain xmlns="http://schemas.openxmlformats.org/spreadsheetml/2006/main">
  <c r="G192" i="1" l="1"/>
  <c r="H192" i="1"/>
  <c r="I192" i="1"/>
  <c r="J192" i="1"/>
  <c r="L192" i="1"/>
  <c r="E192" i="1"/>
  <c r="F192" i="1"/>
  <c r="E181" i="1"/>
  <c r="F181" i="1"/>
  <c r="G181" i="1"/>
  <c r="H181" i="1"/>
  <c r="I181" i="1"/>
  <c r="J181" i="1"/>
  <c r="K181" i="1"/>
  <c r="L181" i="1"/>
  <c r="G177" i="1"/>
  <c r="H177" i="1"/>
  <c r="I177" i="1"/>
  <c r="G179" i="1"/>
  <c r="H179" i="1"/>
  <c r="I179" i="1"/>
  <c r="G180" i="1"/>
  <c r="H180" i="1"/>
  <c r="I180" i="1"/>
  <c r="J179" i="1"/>
  <c r="J180" i="1"/>
  <c r="L177" i="1"/>
  <c r="L179" i="1"/>
  <c r="L180" i="1"/>
  <c r="E179" i="1"/>
  <c r="F179" i="1"/>
  <c r="E180" i="1"/>
  <c r="F180" i="1"/>
  <c r="E177" i="1"/>
  <c r="F177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J185" i="1"/>
  <c r="J186" i="1"/>
  <c r="J187" i="1"/>
  <c r="J188" i="1"/>
  <c r="J189" i="1"/>
  <c r="J190" i="1"/>
  <c r="J191" i="1"/>
  <c r="L185" i="1"/>
  <c r="L186" i="1"/>
  <c r="L187" i="1"/>
  <c r="L188" i="1"/>
  <c r="L189" i="1"/>
  <c r="L190" i="1"/>
  <c r="L191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51" i="1"/>
  <c r="G173" i="1"/>
  <c r="H173" i="1"/>
  <c r="I173" i="1"/>
  <c r="J173" i="1"/>
  <c r="L173" i="1"/>
  <c r="E173" i="1"/>
  <c r="F173" i="1"/>
  <c r="E162" i="1"/>
  <c r="F162" i="1"/>
  <c r="G162" i="1"/>
  <c r="H162" i="1"/>
  <c r="I162" i="1"/>
  <c r="J162" i="1"/>
  <c r="K162" i="1"/>
  <c r="L162" i="1"/>
  <c r="E143" i="1"/>
  <c r="F143" i="1"/>
  <c r="G143" i="1"/>
  <c r="H143" i="1"/>
  <c r="I143" i="1"/>
  <c r="J143" i="1"/>
  <c r="K143" i="1"/>
  <c r="L143" i="1"/>
  <c r="G160" i="1"/>
  <c r="H160" i="1"/>
  <c r="I160" i="1"/>
  <c r="G161" i="1"/>
  <c r="H161" i="1"/>
  <c r="I161" i="1"/>
  <c r="J160" i="1"/>
  <c r="J161" i="1"/>
  <c r="L160" i="1"/>
  <c r="L161" i="1"/>
  <c r="G158" i="1"/>
  <c r="H158" i="1"/>
  <c r="I158" i="1"/>
  <c r="J158" i="1"/>
  <c r="L158" i="1"/>
  <c r="E160" i="1"/>
  <c r="F160" i="1"/>
  <c r="E161" i="1"/>
  <c r="F161" i="1"/>
  <c r="E158" i="1"/>
  <c r="F158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J166" i="1"/>
  <c r="J167" i="1"/>
  <c r="J168" i="1"/>
  <c r="J169" i="1"/>
  <c r="J170" i="1"/>
  <c r="J171" i="1"/>
  <c r="J172" i="1"/>
  <c r="L166" i="1"/>
  <c r="L167" i="1"/>
  <c r="L168" i="1"/>
  <c r="L169" i="1"/>
  <c r="L170" i="1"/>
  <c r="L171" i="1"/>
  <c r="L172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J139" i="1"/>
  <c r="G139" i="1"/>
  <c r="H139" i="1"/>
  <c r="I139" i="1"/>
  <c r="G141" i="1"/>
  <c r="H141" i="1"/>
  <c r="I141" i="1"/>
  <c r="G142" i="1"/>
  <c r="H142" i="1"/>
  <c r="I142" i="1"/>
  <c r="J141" i="1"/>
  <c r="J142" i="1"/>
  <c r="L141" i="1"/>
  <c r="L142" i="1"/>
  <c r="E141" i="1"/>
  <c r="F141" i="1"/>
  <c r="E142" i="1"/>
  <c r="F142" i="1"/>
  <c r="L139" i="1"/>
  <c r="E139" i="1"/>
  <c r="F139" i="1"/>
  <c r="G155" i="1"/>
  <c r="H155" i="1"/>
  <c r="I155" i="1"/>
  <c r="J155" i="1"/>
  <c r="L155" i="1"/>
  <c r="E155" i="1"/>
  <c r="F155" i="1"/>
  <c r="G154" i="1"/>
  <c r="H154" i="1"/>
  <c r="I154" i="1"/>
  <c r="J154" i="1"/>
  <c r="L154" i="1"/>
  <c r="E154" i="1"/>
  <c r="F154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J147" i="1"/>
  <c r="J148" i="1"/>
  <c r="J149" i="1"/>
  <c r="J150" i="1"/>
  <c r="J151" i="1"/>
  <c r="J152" i="1"/>
  <c r="J153" i="1"/>
  <c r="L147" i="1"/>
  <c r="L148" i="1"/>
  <c r="L149" i="1"/>
  <c r="L150" i="1"/>
  <c r="L151" i="1"/>
  <c r="L152" i="1"/>
  <c r="L153" i="1"/>
  <c r="E147" i="1"/>
  <c r="F147" i="1"/>
  <c r="E148" i="1"/>
  <c r="F148" i="1"/>
  <c r="E149" i="1"/>
  <c r="F149" i="1"/>
  <c r="E150" i="1"/>
  <c r="F150" i="1"/>
  <c r="F151" i="1"/>
  <c r="E152" i="1"/>
  <c r="F152" i="1"/>
  <c r="E153" i="1"/>
  <c r="F153" i="1"/>
  <c r="L135" i="1"/>
  <c r="G135" i="1"/>
  <c r="H135" i="1"/>
  <c r="I135" i="1"/>
  <c r="J135" i="1"/>
  <c r="E135" i="1"/>
  <c r="F135" i="1"/>
  <c r="G124" i="1"/>
  <c r="H124" i="1"/>
  <c r="I124" i="1"/>
  <c r="G122" i="1"/>
  <c r="H122" i="1"/>
  <c r="I122" i="1"/>
  <c r="G123" i="1"/>
  <c r="H123" i="1"/>
  <c r="I123" i="1"/>
  <c r="G120" i="1"/>
  <c r="H120" i="1"/>
  <c r="I120" i="1"/>
  <c r="J124" i="1"/>
  <c r="J122" i="1"/>
  <c r="J123" i="1"/>
  <c r="J120" i="1"/>
  <c r="L124" i="1"/>
  <c r="L122" i="1"/>
  <c r="L123" i="1"/>
  <c r="L120" i="1"/>
  <c r="E124" i="1"/>
  <c r="F124" i="1"/>
  <c r="E122" i="1"/>
  <c r="F122" i="1"/>
  <c r="E123" i="1"/>
  <c r="F123" i="1"/>
  <c r="E120" i="1"/>
  <c r="F120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J128" i="1"/>
  <c r="J129" i="1"/>
  <c r="J130" i="1"/>
  <c r="J131" i="1"/>
  <c r="J132" i="1"/>
  <c r="J133" i="1"/>
  <c r="J134" i="1"/>
  <c r="L128" i="1"/>
  <c r="L129" i="1"/>
  <c r="L130" i="1"/>
  <c r="L131" i="1"/>
  <c r="L132" i="1"/>
  <c r="L133" i="1"/>
  <c r="L134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09" i="1"/>
  <c r="F109" i="1"/>
  <c r="G109" i="1"/>
  <c r="H109" i="1"/>
  <c r="H90" i="1" s="1"/>
  <c r="I109" i="1"/>
  <c r="J109" i="1"/>
  <c r="L109" i="1"/>
  <c r="E110" i="1"/>
  <c r="F110" i="1"/>
  <c r="G110" i="1"/>
  <c r="H110" i="1"/>
  <c r="I110" i="1"/>
  <c r="I91" i="1" s="1"/>
  <c r="J110" i="1"/>
  <c r="L110" i="1"/>
  <c r="E111" i="1"/>
  <c r="F111" i="1"/>
  <c r="F92" i="1" s="1"/>
  <c r="G111" i="1"/>
  <c r="H111" i="1"/>
  <c r="I111" i="1"/>
  <c r="J111" i="1"/>
  <c r="J92" i="1" s="1"/>
  <c r="L111" i="1"/>
  <c r="E112" i="1"/>
  <c r="F112" i="1"/>
  <c r="G112" i="1"/>
  <c r="G93" i="1" s="1"/>
  <c r="H112" i="1"/>
  <c r="I112" i="1"/>
  <c r="J112" i="1"/>
  <c r="L112" i="1"/>
  <c r="E113" i="1"/>
  <c r="F113" i="1"/>
  <c r="G113" i="1"/>
  <c r="H113" i="1"/>
  <c r="H94" i="1" s="1"/>
  <c r="I113" i="1"/>
  <c r="J113" i="1"/>
  <c r="L113" i="1"/>
  <c r="E114" i="1"/>
  <c r="F114" i="1"/>
  <c r="G114" i="1"/>
  <c r="H114" i="1"/>
  <c r="I114" i="1"/>
  <c r="I95" i="1" s="1"/>
  <c r="J114" i="1"/>
  <c r="L114" i="1"/>
  <c r="E115" i="1"/>
  <c r="F115" i="1"/>
  <c r="F96" i="1" s="1"/>
  <c r="G115" i="1"/>
  <c r="H115" i="1"/>
  <c r="I115" i="1"/>
  <c r="J115" i="1"/>
  <c r="J96" i="1" s="1"/>
  <c r="L115" i="1"/>
  <c r="E116" i="1"/>
  <c r="F116" i="1"/>
  <c r="G116" i="1"/>
  <c r="G97" i="1" s="1"/>
  <c r="H116" i="1"/>
  <c r="I116" i="1"/>
  <c r="J116" i="1"/>
  <c r="L116" i="1"/>
  <c r="E90" i="1"/>
  <c r="I90" i="1"/>
  <c r="E91" i="1"/>
  <c r="E92" i="1"/>
  <c r="I92" i="1"/>
  <c r="E94" i="1"/>
  <c r="I94" i="1"/>
  <c r="E95" i="1"/>
  <c r="E96" i="1"/>
  <c r="I96" i="1"/>
  <c r="F90" i="1"/>
  <c r="G90" i="1"/>
  <c r="J90" i="1"/>
  <c r="K90" i="1"/>
  <c r="L90" i="1"/>
  <c r="F91" i="1"/>
  <c r="G91" i="1"/>
  <c r="H91" i="1"/>
  <c r="J91" i="1"/>
  <c r="K91" i="1"/>
  <c r="L91" i="1"/>
  <c r="G92" i="1"/>
  <c r="H92" i="1"/>
  <c r="K92" i="1"/>
  <c r="L92" i="1"/>
  <c r="E93" i="1"/>
  <c r="F93" i="1"/>
  <c r="H93" i="1"/>
  <c r="I93" i="1"/>
  <c r="J93" i="1"/>
  <c r="K93" i="1"/>
  <c r="L93" i="1"/>
  <c r="F94" i="1"/>
  <c r="G94" i="1"/>
  <c r="J94" i="1"/>
  <c r="K94" i="1"/>
  <c r="L94" i="1"/>
  <c r="F95" i="1"/>
  <c r="G95" i="1"/>
  <c r="H95" i="1"/>
  <c r="J95" i="1"/>
  <c r="K95" i="1"/>
  <c r="L95" i="1"/>
  <c r="G96" i="1"/>
  <c r="H96" i="1"/>
  <c r="K96" i="1"/>
  <c r="L96" i="1"/>
  <c r="E97" i="1"/>
  <c r="F97" i="1"/>
  <c r="H97" i="1"/>
  <c r="I97" i="1"/>
  <c r="J97" i="1"/>
  <c r="K97" i="1"/>
  <c r="L97" i="1"/>
  <c r="E82" i="1"/>
  <c r="F82" i="1"/>
  <c r="G82" i="1"/>
  <c r="H82" i="1"/>
  <c r="I82" i="1"/>
  <c r="J82" i="1"/>
  <c r="K82" i="1"/>
  <c r="L82" i="1"/>
  <c r="E83" i="1"/>
  <c r="F83" i="1"/>
  <c r="G83" i="1"/>
  <c r="H83" i="1"/>
  <c r="I83" i="1"/>
  <c r="J83" i="1"/>
  <c r="K83" i="1"/>
  <c r="L83" i="1"/>
  <c r="E84" i="1"/>
  <c r="F84" i="1"/>
  <c r="G84" i="1"/>
  <c r="H84" i="1"/>
  <c r="I84" i="1"/>
  <c r="J84" i="1"/>
  <c r="K84" i="1"/>
  <c r="L84" i="1"/>
  <c r="E85" i="1"/>
  <c r="F85" i="1"/>
  <c r="G85" i="1"/>
  <c r="H85" i="1"/>
  <c r="I85" i="1"/>
  <c r="J85" i="1"/>
  <c r="K85" i="1"/>
  <c r="L85" i="1"/>
  <c r="E86" i="1"/>
  <c r="F86" i="1"/>
  <c r="G86" i="1"/>
  <c r="H86" i="1"/>
  <c r="I86" i="1"/>
  <c r="J86" i="1"/>
  <c r="K86" i="1"/>
  <c r="L86" i="1"/>
  <c r="E87" i="1"/>
  <c r="F87" i="1"/>
  <c r="G87" i="1"/>
  <c r="H87" i="1"/>
  <c r="I87" i="1"/>
  <c r="J87" i="1"/>
  <c r="K87" i="1"/>
  <c r="L87" i="1"/>
  <c r="E88" i="1"/>
  <c r="F88" i="1"/>
  <c r="G88" i="1"/>
  <c r="H88" i="1"/>
  <c r="I88" i="1"/>
  <c r="J88" i="1"/>
  <c r="K88" i="1"/>
  <c r="L88" i="1"/>
  <c r="E104" i="1"/>
  <c r="F104" i="1"/>
  <c r="G104" i="1"/>
  <c r="H104" i="1"/>
  <c r="I104" i="1"/>
  <c r="J104" i="1"/>
  <c r="K104" i="1"/>
  <c r="L104" i="1"/>
  <c r="G105" i="1"/>
  <c r="H105" i="1"/>
  <c r="I105" i="1"/>
  <c r="J105" i="1"/>
  <c r="L105" i="1"/>
  <c r="E105" i="1"/>
  <c r="F105" i="1"/>
  <c r="G103" i="1"/>
  <c r="H103" i="1"/>
  <c r="I103" i="1"/>
  <c r="J103" i="1"/>
  <c r="L103" i="1"/>
  <c r="E103" i="1"/>
  <c r="F103" i="1"/>
  <c r="G101" i="1"/>
  <c r="H101" i="1"/>
  <c r="I101" i="1"/>
  <c r="J101" i="1"/>
  <c r="L101" i="1"/>
  <c r="E101" i="1"/>
  <c r="F101" i="1"/>
  <c r="L65" i="1"/>
  <c r="L66" i="1"/>
  <c r="J65" i="1"/>
  <c r="J66" i="1"/>
  <c r="G65" i="1"/>
  <c r="H65" i="1"/>
  <c r="I65" i="1"/>
  <c r="G66" i="1"/>
  <c r="H66" i="1"/>
  <c r="I66" i="1"/>
  <c r="E65" i="1"/>
  <c r="F65" i="1"/>
  <c r="E66" i="1"/>
  <c r="F66" i="1"/>
  <c r="L63" i="1"/>
  <c r="J63" i="1"/>
  <c r="G63" i="1"/>
  <c r="H63" i="1"/>
  <c r="I63" i="1"/>
  <c r="E63" i="1"/>
  <c r="F63" i="1"/>
  <c r="D78" i="1"/>
  <c r="J78" i="1"/>
  <c r="L78" i="1"/>
  <c r="F78" i="1"/>
  <c r="G78" i="1"/>
  <c r="H78" i="1"/>
  <c r="I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J71" i="1"/>
  <c r="J72" i="1"/>
  <c r="J73" i="1"/>
  <c r="J74" i="1"/>
  <c r="J75" i="1"/>
  <c r="J76" i="1"/>
  <c r="J77" i="1"/>
  <c r="L71" i="1"/>
  <c r="L72" i="1"/>
  <c r="L73" i="1"/>
  <c r="L74" i="1"/>
  <c r="L75" i="1"/>
  <c r="L76" i="1"/>
  <c r="L77" i="1"/>
  <c r="F71" i="1"/>
  <c r="F72" i="1"/>
  <c r="F73" i="1"/>
  <c r="F74" i="1"/>
  <c r="F75" i="1"/>
  <c r="F76" i="1"/>
  <c r="F77" i="1"/>
  <c r="E71" i="1"/>
  <c r="E72" i="1"/>
  <c r="E73" i="1"/>
  <c r="E74" i="1"/>
  <c r="E75" i="1"/>
  <c r="E76" i="1"/>
  <c r="E77" i="1"/>
  <c r="D59" i="1"/>
  <c r="J49" i="1"/>
  <c r="G49" i="1"/>
  <c r="H49" i="1"/>
  <c r="I49" i="1"/>
  <c r="D49" i="1"/>
  <c r="G48" i="1"/>
  <c r="H48" i="1"/>
  <c r="I48" i="1"/>
  <c r="G47" i="1"/>
  <c r="H47" i="1"/>
  <c r="I47" i="1"/>
  <c r="F47" i="1"/>
  <c r="L47" i="1"/>
  <c r="J46" i="1"/>
  <c r="G46" i="1"/>
  <c r="H46" i="1"/>
  <c r="I46" i="1"/>
  <c r="L46" i="1"/>
  <c r="F46" i="1"/>
  <c r="J44" i="1"/>
  <c r="F44" i="1"/>
  <c r="G44" i="1"/>
  <c r="H44" i="1"/>
  <c r="I44" i="1"/>
  <c r="L52" i="1"/>
  <c r="L53" i="1"/>
  <c r="L54" i="1"/>
  <c r="L55" i="1"/>
  <c r="L56" i="1"/>
  <c r="L57" i="1"/>
  <c r="L58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J58" i="1"/>
  <c r="J57" i="1"/>
  <c r="J56" i="1"/>
  <c r="J55" i="1"/>
  <c r="J54" i="1"/>
  <c r="J53" i="1"/>
  <c r="J52" i="1"/>
  <c r="F52" i="1"/>
  <c r="F53" i="1"/>
  <c r="F54" i="1"/>
  <c r="F55" i="1"/>
  <c r="F56" i="1"/>
  <c r="F57" i="1"/>
  <c r="F58" i="1"/>
  <c r="E52" i="1"/>
  <c r="E53" i="1"/>
  <c r="E54" i="1"/>
  <c r="E55" i="1"/>
  <c r="E56" i="1"/>
  <c r="E57" i="1"/>
  <c r="E58" i="1"/>
  <c r="J27" i="1"/>
  <c r="J28" i="1"/>
  <c r="E25" i="1"/>
  <c r="L10" i="1"/>
  <c r="L6" i="1"/>
  <c r="G10" i="1"/>
  <c r="H10" i="1"/>
  <c r="I10" i="1"/>
  <c r="J8" i="1"/>
  <c r="J9" i="1"/>
  <c r="G9" i="1"/>
  <c r="H9" i="1"/>
  <c r="I9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F13" i="1"/>
  <c r="J195" i="1" l="1"/>
  <c r="G195" i="1"/>
  <c r="L195" i="1"/>
  <c r="F195" i="1"/>
  <c r="G176" i="1"/>
  <c r="J176" i="1"/>
  <c r="F176" i="1"/>
  <c r="L157" i="1"/>
  <c r="G157" i="1"/>
  <c r="J157" i="1"/>
  <c r="F157" i="1"/>
  <c r="J138" i="1"/>
  <c r="G138" i="1"/>
  <c r="L138" i="1"/>
  <c r="F138" i="1"/>
  <c r="F100" i="1"/>
  <c r="J100" i="1"/>
  <c r="G119" i="1"/>
  <c r="L119" i="1"/>
  <c r="G81" i="1"/>
  <c r="F81" i="1"/>
  <c r="I62" i="1"/>
  <c r="F62" i="1"/>
  <c r="L62" i="1"/>
  <c r="G62" i="1"/>
  <c r="J62" i="1"/>
  <c r="G24" i="1"/>
  <c r="I196" i="1"/>
  <c r="H196" i="1"/>
  <c r="L43" i="1"/>
  <c r="J43" i="1"/>
  <c r="F43" i="1"/>
  <c r="L24" i="1"/>
  <c r="J24" i="1"/>
  <c r="F24" i="1"/>
  <c r="G196" i="1" l="1"/>
  <c r="L196" i="1"/>
  <c r="F196" i="1"/>
  <c r="J70" i="1"/>
  <c r="J81" i="1" s="1"/>
  <c r="J196" i="1" s="1"/>
</calcChain>
</file>

<file path=xl/sharedStrings.xml><?xml version="1.0" encoding="utf-8"?>
<sst xmlns="http://schemas.openxmlformats.org/spreadsheetml/2006/main" count="214" uniqueCount="65">
  <si>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</si>
  <si>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</si>
  <si>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</si>
  <si>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</si>
  <si>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</si>
  <si>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</si>
  <si>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</si>
  <si>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</si>
  <si>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</si>
  <si>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</si>
  <si>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</si>
  <si>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</si>
  <si>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</si>
  <si>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</si>
  <si>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</si>
  <si>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</si>
  <si>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</si>
  <si>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</si>
  <si>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</si>
  <si>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</si>
  <si>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</si>
  <si>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</si>
  <si>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</si>
  <si>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</si>
  <si>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</si>
  <si>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</si>
  <si>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</si>
  <si>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</si>
  <si>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</si>
  <si>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</si>
  <si>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</si>
  <si>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</si>
  <si>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</si>
  <si>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</si>
  <si>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</si>
  <si>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</si>
  <si>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</si>
  <si>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</si>
  <si>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</si>
  <si>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пшенная</t>
  </si>
  <si>
    <t>хлеб пшеничный</t>
  </si>
  <si>
    <t>какао с молоком</t>
  </si>
  <si>
    <t>200\5\5</t>
  </si>
  <si>
    <t>огурец  порционный</t>
  </si>
  <si>
    <t>суп картофельный с горохом с мясом</t>
  </si>
  <si>
    <t>плов с курицей</t>
  </si>
  <si>
    <t>компот из свежих фруктов</t>
  </si>
  <si>
    <t>ватрушка с повидлом</t>
  </si>
  <si>
    <t>хлеб ржаной</t>
  </si>
  <si>
    <t>200\8</t>
  </si>
  <si>
    <t>чаи с сахаром</t>
  </si>
  <si>
    <t>бутерброд с сыром</t>
  </si>
  <si>
    <t xml:space="preserve">салат из свеклы отварной </t>
  </si>
  <si>
    <t>борщ с капустой и картофелем со сметаной</t>
  </si>
  <si>
    <t>котлета  рыбная (треска)</t>
  </si>
  <si>
    <t>рис отварной</t>
  </si>
  <si>
    <t xml:space="preserve">чай с лимоном </t>
  </si>
  <si>
    <t>булочка с сыром</t>
  </si>
  <si>
    <t>150\5</t>
  </si>
  <si>
    <t>30\10</t>
  </si>
  <si>
    <t>200/5/5</t>
  </si>
  <si>
    <t xml:space="preserve">кондитерское изделие </t>
  </si>
  <si>
    <t xml:space="preserve">МБОУ СОШ с.Тербуны </t>
  </si>
  <si>
    <t>директор школы</t>
  </si>
  <si>
    <t>Моргачева Т.Н.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</si>
</sst>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3" xfId="0" applyNumberFormat="1" applyFill="1" applyBorder="1" applyProtection="1">
      <protection locked="0"/>
    </xf>
    <xf numFmtId="1" fontId="0" fillId="5" borderId="23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3" xfId="1" applyNumberFormat="1" applyFill="1" applyBorder="1" applyProtection="1">
      <protection locked="0"/>
    </xf>
    <xf numFmtId="1" fontId="11" fillId="5" borderId="4" xfId="1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0" fontId="11" fillId="4" borderId="2" xfId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10-16-s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10-25-sm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10-25-sm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10-26-s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10-26-sm%20(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10-27-s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10-27-sm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10-17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0-18-sm%20(1)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10-19-sm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10-19-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10-20-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10-20-sm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10-24-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10-24-s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9.92</v>
          </cell>
        </row>
        <row r="5">
          <cell r="G5">
            <v>129.1</v>
          </cell>
        </row>
        <row r="6">
          <cell r="G6">
            <v>107.2</v>
          </cell>
        </row>
        <row r="19">
          <cell r="F19">
            <v>10</v>
          </cell>
          <cell r="H19">
            <v>1</v>
          </cell>
          <cell r="I19">
            <v>6</v>
          </cell>
          <cell r="J19">
            <v>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D12" t="str">
            <v>Салат из свеклы отварной</v>
          </cell>
          <cell r="E12">
            <v>60</v>
          </cell>
          <cell r="F12">
            <v>2</v>
          </cell>
          <cell r="G12">
            <v>60.8</v>
          </cell>
          <cell r="H12">
            <v>1</v>
          </cell>
          <cell r="I12">
            <v>4</v>
          </cell>
          <cell r="J12">
            <v>6</v>
          </cell>
        </row>
        <row r="13">
          <cell r="D13" t="str">
            <v>Борщ с мясом сметаной</v>
          </cell>
          <cell r="E13" t="str">
            <v>200\8\4</v>
          </cell>
          <cell r="F13">
            <v>12.33</v>
          </cell>
          <cell r="G13">
            <v>114.22</v>
          </cell>
          <cell r="H13">
            <v>5</v>
          </cell>
          <cell r="I13">
            <v>6</v>
          </cell>
          <cell r="J13">
            <v>10</v>
          </cell>
        </row>
        <row r="14">
          <cell r="D14" t="str">
            <v xml:space="preserve">Биточки </v>
          </cell>
          <cell r="E14">
            <v>75</v>
          </cell>
          <cell r="F14">
            <v>30.5</v>
          </cell>
          <cell r="G14">
            <v>127</v>
          </cell>
          <cell r="H14">
            <v>14</v>
          </cell>
          <cell r="I14">
            <v>3</v>
          </cell>
          <cell r="J14">
            <v>10</v>
          </cell>
        </row>
        <row r="15">
          <cell r="D15" t="str">
            <v>Рис отварной</v>
          </cell>
          <cell r="E15" t="str">
            <v>150\5</v>
          </cell>
          <cell r="F15">
            <v>7.83</v>
          </cell>
          <cell r="G15">
            <v>209</v>
          </cell>
          <cell r="H15">
            <v>4</v>
          </cell>
          <cell r="I15">
            <v>5</v>
          </cell>
          <cell r="J15">
            <v>36</v>
          </cell>
        </row>
        <row r="16">
          <cell r="D16" t="str">
            <v>Кодтитерские изделия</v>
          </cell>
          <cell r="E16">
            <v>200</v>
          </cell>
          <cell r="F16">
            <v>3.68</v>
          </cell>
          <cell r="G16">
            <v>35</v>
          </cell>
          <cell r="H16">
            <v>0</v>
          </cell>
          <cell r="I16">
            <v>0</v>
          </cell>
          <cell r="J16">
            <v>8</v>
          </cell>
        </row>
        <row r="17">
          <cell r="D17" t="str">
            <v>Булочка сдобная</v>
          </cell>
          <cell r="E17">
            <v>60</v>
          </cell>
          <cell r="F17">
            <v>3.17</v>
          </cell>
          <cell r="G17">
            <v>109</v>
          </cell>
          <cell r="H17">
            <v>6</v>
          </cell>
          <cell r="I17">
            <v>2</v>
          </cell>
          <cell r="J17">
            <v>3</v>
          </cell>
        </row>
        <row r="18">
          <cell r="D18" t="str">
            <v>Хлеб ржаной</v>
          </cell>
          <cell r="E18">
            <v>60</v>
          </cell>
          <cell r="F18">
            <v>3.78</v>
          </cell>
          <cell r="G18">
            <v>109</v>
          </cell>
          <cell r="H18">
            <v>4</v>
          </cell>
          <cell r="I18">
            <v>1</v>
          </cell>
          <cell r="J18">
            <v>1</v>
          </cell>
        </row>
        <row r="20">
          <cell r="D20" t="str">
            <v>Омлет натуральный</v>
          </cell>
          <cell r="E20">
            <v>55</v>
          </cell>
          <cell r="F20">
            <v>12.2</v>
          </cell>
          <cell r="G20">
            <v>82</v>
          </cell>
          <cell r="H20">
            <v>5</v>
          </cell>
          <cell r="I20">
            <v>8</v>
          </cell>
          <cell r="J20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молочная рисовая</v>
          </cell>
          <cell r="E4" t="str">
            <v>200\5\5</v>
          </cell>
          <cell r="F4">
            <v>9.06</v>
          </cell>
          <cell r="G4">
            <v>193.7</v>
          </cell>
          <cell r="H4">
            <v>5</v>
          </cell>
          <cell r="I4">
            <v>7</v>
          </cell>
          <cell r="J4">
            <v>28</v>
          </cell>
        </row>
        <row r="5">
          <cell r="D5" t="str">
            <v>Чай с сахаром</v>
          </cell>
          <cell r="E5">
            <v>200</v>
          </cell>
          <cell r="F5">
            <v>1.64</v>
          </cell>
          <cell r="G5">
            <v>27</v>
          </cell>
          <cell r="H5">
            <v>0</v>
          </cell>
          <cell r="I5">
            <v>0</v>
          </cell>
          <cell r="J5">
            <v>7</v>
          </cell>
        </row>
        <row r="6">
          <cell r="D6" t="str">
            <v>Хлеб с маслом</v>
          </cell>
          <cell r="E6" t="str">
            <v>40\10</v>
          </cell>
          <cell r="F6">
            <v>9.3000000000000007</v>
          </cell>
          <cell r="G6">
            <v>203</v>
          </cell>
          <cell r="H6">
            <v>2</v>
          </cell>
          <cell r="I6">
            <v>17</v>
          </cell>
          <cell r="J6">
            <v>1</v>
          </cell>
        </row>
        <row r="16">
          <cell r="D16" t="str">
            <v>Кодтитерские изделия</v>
          </cell>
          <cell r="E16">
            <v>66</v>
          </cell>
          <cell r="F16">
            <v>14</v>
          </cell>
          <cell r="G16">
            <v>281</v>
          </cell>
          <cell r="H16">
            <v>3</v>
          </cell>
          <cell r="I16">
            <v>13</v>
          </cell>
          <cell r="J16">
            <v>39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молочная геркулесовая</v>
          </cell>
          <cell r="E4" t="str">
            <v>200\5\5</v>
          </cell>
          <cell r="F4">
            <v>6.6228600000000002</v>
          </cell>
          <cell r="G4">
            <v>286</v>
          </cell>
          <cell r="H4">
            <v>9</v>
          </cell>
          <cell r="I4">
            <v>13</v>
          </cell>
          <cell r="J4">
            <v>34</v>
          </cell>
        </row>
        <row r="5">
          <cell r="D5" t="str">
            <v>Чай с сахаром</v>
          </cell>
          <cell r="E5">
            <v>200</v>
          </cell>
          <cell r="F5">
            <v>1.68</v>
          </cell>
          <cell r="G5">
            <v>27</v>
          </cell>
          <cell r="H5">
            <v>0</v>
          </cell>
          <cell r="I5">
            <v>0</v>
          </cell>
          <cell r="J5">
            <v>7</v>
          </cell>
        </row>
        <row r="6">
          <cell r="D6" t="str">
            <v>Хлеб пшеничный</v>
          </cell>
          <cell r="E6">
            <v>30</v>
          </cell>
          <cell r="F6">
            <v>3</v>
          </cell>
          <cell r="G6">
            <v>64</v>
          </cell>
          <cell r="H6">
            <v>2</v>
          </cell>
          <cell r="I6">
            <v>1</v>
          </cell>
          <cell r="J6">
            <v>13</v>
          </cell>
        </row>
        <row r="12">
          <cell r="D12" t="str">
            <v>Огурец порционный</v>
          </cell>
          <cell r="E12">
            <v>30</v>
          </cell>
          <cell r="F12">
            <v>4.8</v>
          </cell>
          <cell r="G12">
            <v>4</v>
          </cell>
          <cell r="H12">
            <v>0</v>
          </cell>
          <cell r="I12">
            <v>0</v>
          </cell>
          <cell r="J12">
            <v>1</v>
          </cell>
        </row>
        <row r="13">
          <cell r="D13" t="str">
            <v>Рассольник Ленинградский</v>
          </cell>
          <cell r="E13" t="str">
            <v>200\8</v>
          </cell>
          <cell r="F13">
            <v>12.89</v>
          </cell>
          <cell r="G13">
            <v>129</v>
          </cell>
          <cell r="H13">
            <v>5</v>
          </cell>
          <cell r="I13">
            <v>6</v>
          </cell>
          <cell r="J13">
            <v>14</v>
          </cell>
        </row>
        <row r="14">
          <cell r="D14" t="str">
            <v>Птица тушеная</v>
          </cell>
          <cell r="E14">
            <v>75</v>
          </cell>
          <cell r="F14">
            <v>20.079999999999998</v>
          </cell>
          <cell r="G14">
            <v>221</v>
          </cell>
          <cell r="H14">
            <v>18</v>
          </cell>
          <cell r="I14">
            <v>15</v>
          </cell>
          <cell r="J14">
            <v>5</v>
          </cell>
        </row>
        <row r="15">
          <cell r="D15" t="str">
            <v>Гречка отварная рассыпчатая</v>
          </cell>
          <cell r="E15" t="str">
            <v>150\5</v>
          </cell>
          <cell r="F15">
            <v>5.52</v>
          </cell>
          <cell r="G15">
            <v>239</v>
          </cell>
          <cell r="H15">
            <v>8</v>
          </cell>
          <cell r="I15">
            <v>7</v>
          </cell>
          <cell r="J15">
            <v>36</v>
          </cell>
        </row>
        <row r="16">
          <cell r="D16" t="str">
            <v>Кисель фруктовый</v>
          </cell>
          <cell r="E16">
            <v>200</v>
          </cell>
          <cell r="F16">
            <v>4.2699999999999996</v>
          </cell>
          <cell r="G16">
            <v>60</v>
          </cell>
          <cell r="H16">
            <v>0</v>
          </cell>
          <cell r="I16">
            <v>0</v>
          </cell>
          <cell r="J16">
            <v>14</v>
          </cell>
        </row>
        <row r="17">
          <cell r="D17" t="str">
            <v>Оладьи с маслом и сахаром</v>
          </cell>
          <cell r="E17" t="str">
            <v>100\5\5</v>
          </cell>
          <cell r="F17">
            <v>5.55</v>
          </cell>
          <cell r="G17">
            <v>298</v>
          </cell>
          <cell r="H17">
            <v>7</v>
          </cell>
          <cell r="I17">
            <v>11</v>
          </cell>
          <cell r="J17">
            <v>45</v>
          </cell>
        </row>
        <row r="18">
          <cell r="D18" t="str">
            <v>Хлеб ржаной</v>
          </cell>
          <cell r="E18">
            <v>60</v>
          </cell>
          <cell r="F18">
            <v>3.78</v>
          </cell>
          <cell r="G18">
            <v>109</v>
          </cell>
          <cell r="H18">
            <v>4</v>
          </cell>
          <cell r="I18">
            <v>1</v>
          </cell>
          <cell r="J18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D16" t="str">
            <v>Кондитерские изделия</v>
          </cell>
          <cell r="E16">
            <v>30</v>
          </cell>
          <cell r="F16">
            <v>5.25</v>
          </cell>
          <cell r="G16">
            <v>110</v>
          </cell>
          <cell r="H16">
            <v>2</v>
          </cell>
          <cell r="I16">
            <v>1</v>
          </cell>
          <cell r="J16">
            <v>23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молочная пшенная</v>
          </cell>
          <cell r="E4" t="str">
            <v>200\5\5</v>
          </cell>
          <cell r="F4">
            <v>6.61</v>
          </cell>
          <cell r="H4">
            <v>8</v>
          </cell>
          <cell r="I4">
            <v>12</v>
          </cell>
          <cell r="J4">
            <v>38</v>
          </cell>
        </row>
        <row r="5">
          <cell r="D5" t="str">
            <v>Чай с лимоном</v>
          </cell>
          <cell r="E5" t="str">
            <v>200\6</v>
          </cell>
          <cell r="F5">
            <v>2.89</v>
          </cell>
          <cell r="G5">
            <v>30</v>
          </cell>
          <cell r="H5">
            <v>0</v>
          </cell>
          <cell r="I5">
            <v>0</v>
          </cell>
          <cell r="J5">
            <v>7</v>
          </cell>
        </row>
        <row r="6">
          <cell r="D6" t="str">
            <v>Бутерброд с сыром</v>
          </cell>
          <cell r="E6" t="str">
            <v>30\15</v>
          </cell>
          <cell r="F6">
            <v>10.5</v>
          </cell>
          <cell r="G6">
            <v>100</v>
          </cell>
          <cell r="H6">
            <v>3</v>
          </cell>
          <cell r="I6">
            <v>4</v>
          </cell>
          <cell r="J6">
            <v>11</v>
          </cell>
        </row>
        <row r="12">
          <cell r="D12" t="str">
            <v>Винегрет с растительным маслом</v>
          </cell>
          <cell r="E12">
            <v>60</v>
          </cell>
          <cell r="F12">
            <v>5.23</v>
          </cell>
          <cell r="G12">
            <v>90</v>
          </cell>
          <cell r="H12">
            <v>1</v>
          </cell>
          <cell r="I12">
            <v>7</v>
          </cell>
          <cell r="J12">
            <v>5</v>
          </cell>
        </row>
        <row r="13">
          <cell r="D13" t="str">
            <v>Суп картофельный с рыбой</v>
          </cell>
          <cell r="E13">
            <v>200</v>
          </cell>
          <cell r="F13">
            <v>11.32</v>
          </cell>
          <cell r="G13">
            <v>76</v>
          </cell>
          <cell r="H13">
            <v>5</v>
          </cell>
          <cell r="I13">
            <v>2</v>
          </cell>
          <cell r="J13">
            <v>11</v>
          </cell>
        </row>
        <row r="14">
          <cell r="D14" t="str">
            <v>Котлета куриная</v>
          </cell>
          <cell r="E14">
            <v>75</v>
          </cell>
          <cell r="F14">
            <v>30.5</v>
          </cell>
          <cell r="G14">
            <v>127</v>
          </cell>
          <cell r="H14">
            <v>14</v>
          </cell>
          <cell r="I14">
            <v>3</v>
          </cell>
          <cell r="J14">
            <v>10</v>
          </cell>
        </row>
        <row r="15">
          <cell r="D15" t="str">
            <v>Макароны отварные</v>
          </cell>
          <cell r="E15" t="str">
            <v>150\5</v>
          </cell>
          <cell r="F15">
            <v>5.73</v>
          </cell>
          <cell r="G15">
            <v>202</v>
          </cell>
          <cell r="H15">
            <v>5</v>
          </cell>
          <cell r="I15">
            <v>6</v>
          </cell>
          <cell r="J15">
            <v>33</v>
          </cell>
        </row>
        <row r="16">
          <cell r="D16" t="str">
            <v>Чай с сахаром</v>
          </cell>
          <cell r="E16">
            <v>200</v>
          </cell>
          <cell r="F16">
            <v>1.68</v>
          </cell>
          <cell r="G16">
            <v>27</v>
          </cell>
          <cell r="H16">
            <v>0</v>
          </cell>
          <cell r="I16">
            <v>0</v>
          </cell>
          <cell r="J16">
            <v>7</v>
          </cell>
        </row>
        <row r="17">
          <cell r="D17" t="str">
            <v>Ватрушка с повидлом</v>
          </cell>
          <cell r="E17">
            <v>60</v>
          </cell>
          <cell r="F17">
            <v>5.97</v>
          </cell>
          <cell r="G17">
            <v>292</v>
          </cell>
          <cell r="H17">
            <v>5</v>
          </cell>
          <cell r="I17">
            <v>2</v>
          </cell>
          <cell r="J17">
            <v>62</v>
          </cell>
        </row>
        <row r="18">
          <cell r="D18" t="str">
            <v>Хлеб ржаной</v>
          </cell>
          <cell r="E18">
            <v>60</v>
          </cell>
          <cell r="F18">
            <v>3.78</v>
          </cell>
          <cell r="G18">
            <v>109</v>
          </cell>
          <cell r="H18">
            <v>4</v>
          </cell>
          <cell r="I18">
            <v>1</v>
          </cell>
          <cell r="J18">
            <v>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D16" t="str">
            <v>Кондитерские изделия</v>
          </cell>
          <cell r="E16">
            <v>50</v>
          </cell>
          <cell r="F16">
            <v>7</v>
          </cell>
          <cell r="G16">
            <v>175</v>
          </cell>
          <cell r="H16">
            <v>3</v>
          </cell>
          <cell r="I16">
            <v>6</v>
          </cell>
          <cell r="J16">
            <v>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гречневая с маслом с сахаром</v>
          </cell>
        </row>
        <row r="5">
          <cell r="G5">
            <v>26.8</v>
          </cell>
        </row>
        <row r="6">
          <cell r="G6">
            <v>100.3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 t="str">
            <v>200\5\5</v>
          </cell>
          <cell r="G4">
            <v>286</v>
          </cell>
          <cell r="H4">
            <v>9</v>
          </cell>
          <cell r="I4">
            <v>13</v>
          </cell>
          <cell r="J4">
            <v>34</v>
          </cell>
        </row>
        <row r="5">
          <cell r="E5">
            <v>200</v>
          </cell>
          <cell r="F5">
            <v>1.68</v>
          </cell>
          <cell r="G5">
            <v>27</v>
          </cell>
          <cell r="H5">
            <v>0</v>
          </cell>
          <cell r="I5">
            <v>0</v>
          </cell>
          <cell r="J5">
            <v>7</v>
          </cell>
        </row>
        <row r="6">
          <cell r="D6" t="str">
            <v>яйцо вареное</v>
          </cell>
          <cell r="G6">
            <v>57</v>
          </cell>
          <cell r="H6">
            <v>5</v>
          </cell>
          <cell r="I6">
            <v>4</v>
          </cell>
          <cell r="J6">
            <v>0</v>
          </cell>
        </row>
        <row r="7">
          <cell r="H7">
            <v>2</v>
          </cell>
          <cell r="I7">
            <v>1</v>
          </cell>
          <cell r="J7">
            <v>13</v>
          </cell>
        </row>
        <row r="12">
          <cell r="D12" t="str">
            <v xml:space="preserve">винегрет с растительным маслом </v>
          </cell>
          <cell r="E12">
            <v>60</v>
          </cell>
          <cell r="F12">
            <v>6.5</v>
          </cell>
          <cell r="G12">
            <v>90</v>
          </cell>
          <cell r="H12">
            <v>1</v>
          </cell>
          <cell r="I12">
            <v>7</v>
          </cell>
          <cell r="J12">
            <v>5</v>
          </cell>
        </row>
        <row r="13">
          <cell r="D13" t="str">
            <v>рассольник ленинградскии</v>
          </cell>
          <cell r="E13" t="str">
            <v>200\8</v>
          </cell>
          <cell r="F13">
            <v>11.3</v>
          </cell>
          <cell r="G13">
            <v>130</v>
          </cell>
          <cell r="H13">
            <v>5</v>
          </cell>
          <cell r="I13">
            <v>6</v>
          </cell>
          <cell r="J13">
            <v>14</v>
          </cell>
        </row>
        <row r="14">
          <cell r="D14" t="str">
            <v>птица тушеная с овощами</v>
          </cell>
          <cell r="E14">
            <v>75</v>
          </cell>
          <cell r="F14">
            <v>20.8</v>
          </cell>
          <cell r="G14">
            <v>221</v>
          </cell>
          <cell r="H14">
            <v>18</v>
          </cell>
          <cell r="I14">
            <v>15</v>
          </cell>
          <cell r="J14">
            <v>5</v>
          </cell>
        </row>
        <row r="15">
          <cell r="D15" t="str">
            <v>гречка отварная рассыпчатая</v>
          </cell>
          <cell r="E15" t="str">
            <v>150\5</v>
          </cell>
          <cell r="F15">
            <v>5.52</v>
          </cell>
          <cell r="G15">
            <v>239</v>
          </cell>
          <cell r="H15">
            <v>8</v>
          </cell>
          <cell r="I15">
            <v>7</v>
          </cell>
          <cell r="J15">
            <v>40</v>
          </cell>
        </row>
        <row r="16">
          <cell r="D16" t="str">
            <v>Кондитерские изделия</v>
          </cell>
          <cell r="E16">
            <v>30</v>
          </cell>
          <cell r="F16">
            <v>14.04</v>
          </cell>
          <cell r="G16">
            <v>182</v>
          </cell>
          <cell r="H16">
            <v>0</v>
          </cell>
          <cell r="I16">
            <v>0</v>
          </cell>
          <cell r="J16">
            <v>47</v>
          </cell>
        </row>
        <row r="17">
          <cell r="D17" t="str">
            <v>оладьи</v>
          </cell>
          <cell r="E17">
            <v>100</v>
          </cell>
          <cell r="F17">
            <v>7.4</v>
          </cell>
          <cell r="G17">
            <v>298</v>
          </cell>
          <cell r="H17">
            <v>7</v>
          </cell>
          <cell r="I17">
            <v>11</v>
          </cell>
          <cell r="J17">
            <v>45</v>
          </cell>
        </row>
        <row r="18">
          <cell r="D18" t="str">
            <v>Хлеб ржаной</v>
          </cell>
          <cell r="E18">
            <v>60</v>
          </cell>
          <cell r="F18">
            <v>3.78</v>
          </cell>
          <cell r="G18">
            <v>109</v>
          </cell>
          <cell r="H18">
            <v>4</v>
          </cell>
          <cell r="I18">
            <v>1</v>
          </cell>
          <cell r="J18">
            <v>1</v>
          </cell>
        </row>
        <row r="20">
          <cell r="H20">
            <v>1</v>
          </cell>
          <cell r="I20">
            <v>6</v>
          </cell>
          <cell r="J20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D12" t="str">
            <v>Салат из белокочанной капусты</v>
          </cell>
          <cell r="E12">
            <v>60</v>
          </cell>
          <cell r="F12">
            <v>2.4700000000000002</v>
          </cell>
          <cell r="G12">
            <v>86</v>
          </cell>
          <cell r="H12">
            <v>2</v>
          </cell>
          <cell r="I12">
            <v>6</v>
          </cell>
          <cell r="J12">
            <v>6</v>
          </cell>
        </row>
        <row r="13">
          <cell r="D13" t="str">
            <v>Суп картофельный с рыбой</v>
          </cell>
          <cell r="E13">
            <v>200</v>
          </cell>
          <cell r="F13">
            <v>12.13</v>
          </cell>
          <cell r="G13">
            <v>76</v>
          </cell>
          <cell r="H13">
            <v>5</v>
          </cell>
          <cell r="I13">
            <v>2</v>
          </cell>
          <cell r="J13">
            <v>11</v>
          </cell>
        </row>
        <row r="14">
          <cell r="D14" t="str">
            <v>Биточки</v>
          </cell>
          <cell r="E14">
            <v>75</v>
          </cell>
          <cell r="F14">
            <v>30</v>
          </cell>
          <cell r="G14">
            <v>127</v>
          </cell>
          <cell r="H14">
            <v>14</v>
          </cell>
          <cell r="I14">
            <v>3</v>
          </cell>
          <cell r="J14">
            <v>10</v>
          </cell>
        </row>
        <row r="15">
          <cell r="D15" t="str">
            <v>Картофельное пюре</v>
          </cell>
          <cell r="E15" t="str">
            <v>150\5</v>
          </cell>
          <cell r="F15">
            <v>7.11</v>
          </cell>
          <cell r="G15">
            <v>146</v>
          </cell>
          <cell r="H15">
            <v>3</v>
          </cell>
          <cell r="I15">
            <v>6</v>
          </cell>
          <cell r="J15">
            <v>20</v>
          </cell>
        </row>
        <row r="16">
          <cell r="D16" t="str">
            <v>Чай с лимоном</v>
          </cell>
          <cell r="E16" t="str">
            <v>200\6</v>
          </cell>
          <cell r="F16">
            <v>2.89</v>
          </cell>
          <cell r="G16">
            <v>28</v>
          </cell>
          <cell r="H16">
            <v>0</v>
          </cell>
          <cell r="I16">
            <v>0</v>
          </cell>
          <cell r="J16">
            <v>7</v>
          </cell>
        </row>
        <row r="17">
          <cell r="D17" t="str">
            <v>Булочка школьная</v>
          </cell>
          <cell r="E17">
            <v>60</v>
          </cell>
          <cell r="F17">
            <v>4.4000000000000004</v>
          </cell>
          <cell r="G17">
            <v>174</v>
          </cell>
          <cell r="H17">
            <v>5</v>
          </cell>
          <cell r="I17">
            <v>2</v>
          </cell>
          <cell r="J17">
            <v>34</v>
          </cell>
        </row>
        <row r="18">
          <cell r="D18" t="str">
            <v>Хлеб ржаной</v>
          </cell>
          <cell r="E18">
            <v>60</v>
          </cell>
          <cell r="F18">
            <v>3.78</v>
          </cell>
          <cell r="G18">
            <v>109</v>
          </cell>
          <cell r="H18">
            <v>4</v>
          </cell>
          <cell r="I18">
            <v>1</v>
          </cell>
          <cell r="J18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молочная манная</v>
          </cell>
          <cell r="E4" t="str">
            <v>200\5\5</v>
          </cell>
          <cell r="F4">
            <v>9.83</v>
          </cell>
          <cell r="G4">
            <v>159</v>
          </cell>
          <cell r="H4">
            <v>6</v>
          </cell>
          <cell r="I4">
            <v>6</v>
          </cell>
          <cell r="J4">
            <v>20</v>
          </cell>
        </row>
        <row r="5">
          <cell r="D5" t="str">
            <v>Какао с молоком</v>
          </cell>
          <cell r="E5">
            <v>200</v>
          </cell>
          <cell r="F5">
            <v>8.2799999999999994</v>
          </cell>
          <cell r="G5">
            <v>107</v>
          </cell>
          <cell r="H5">
            <v>5</v>
          </cell>
          <cell r="I5">
            <v>4</v>
          </cell>
          <cell r="J5">
            <v>13</v>
          </cell>
        </row>
        <row r="6">
          <cell r="D6" t="str">
            <v>Хлеб пшеничный</v>
          </cell>
          <cell r="E6">
            <v>30</v>
          </cell>
          <cell r="F6">
            <v>3</v>
          </cell>
          <cell r="G6">
            <v>64</v>
          </cell>
          <cell r="H6">
            <v>2</v>
          </cell>
          <cell r="I6">
            <v>1</v>
          </cell>
          <cell r="J6">
            <v>13</v>
          </cell>
        </row>
        <row r="16">
          <cell r="E16">
            <v>76</v>
          </cell>
          <cell r="F16">
            <v>19.02</v>
          </cell>
          <cell r="G16">
            <v>209</v>
          </cell>
          <cell r="H16">
            <v>3</v>
          </cell>
          <cell r="I16">
            <v>13</v>
          </cell>
          <cell r="J16">
            <v>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молочная рисовая</v>
          </cell>
          <cell r="E4" t="str">
            <v>200\5\5</v>
          </cell>
          <cell r="F4">
            <v>9.2799999999999994</v>
          </cell>
          <cell r="G4">
            <v>194</v>
          </cell>
          <cell r="H4">
            <v>5</v>
          </cell>
          <cell r="I4">
            <v>7</v>
          </cell>
          <cell r="J4">
            <v>28</v>
          </cell>
        </row>
        <row r="5">
          <cell r="D5" t="str">
            <v>Чай слимоном</v>
          </cell>
          <cell r="E5" t="str">
            <v>200\6</v>
          </cell>
          <cell r="F5">
            <v>2.89</v>
          </cell>
          <cell r="G5">
            <v>28</v>
          </cell>
          <cell r="H5">
            <v>0</v>
          </cell>
          <cell r="I5">
            <v>0</v>
          </cell>
          <cell r="J5">
            <v>7</v>
          </cell>
        </row>
        <row r="12">
          <cell r="D12" t="str">
            <v>Икра кабачковая</v>
          </cell>
          <cell r="E12">
            <v>50</v>
          </cell>
          <cell r="F12">
            <v>8</v>
          </cell>
          <cell r="G12">
            <v>228</v>
          </cell>
          <cell r="H12">
            <v>2</v>
          </cell>
          <cell r="I12">
            <v>8</v>
          </cell>
          <cell r="J12">
            <v>9</v>
          </cell>
        </row>
        <row r="13">
          <cell r="D13" t="str">
            <v>Щи из свежей капусты</v>
          </cell>
          <cell r="E13" t="str">
            <v>200\8</v>
          </cell>
          <cell r="F13">
            <v>12.07</v>
          </cell>
          <cell r="G13">
            <v>71</v>
          </cell>
          <cell r="H13">
            <v>2</v>
          </cell>
          <cell r="I13">
            <v>4</v>
          </cell>
          <cell r="J13">
            <v>7</v>
          </cell>
        </row>
        <row r="14">
          <cell r="D14" t="str">
            <v>Котлета куриная</v>
          </cell>
          <cell r="E14">
            <v>75</v>
          </cell>
          <cell r="F14">
            <v>30.5</v>
          </cell>
          <cell r="G14">
            <v>127</v>
          </cell>
          <cell r="H14">
            <v>14</v>
          </cell>
          <cell r="I14">
            <v>3</v>
          </cell>
          <cell r="J14">
            <v>10</v>
          </cell>
        </row>
        <row r="15">
          <cell r="D15" t="str">
            <v>Макаронные изделия отварные</v>
          </cell>
          <cell r="E15" t="str">
            <v>150\5\5</v>
          </cell>
          <cell r="F15">
            <v>5.73</v>
          </cell>
          <cell r="G15">
            <v>202</v>
          </cell>
          <cell r="H15">
            <v>5</v>
          </cell>
          <cell r="I15">
            <v>6</v>
          </cell>
          <cell r="J15">
            <v>33</v>
          </cell>
        </row>
        <row r="16">
          <cell r="D16" t="str">
            <v>Кисель</v>
          </cell>
          <cell r="E16">
            <v>200</v>
          </cell>
          <cell r="F16">
            <v>4.2699999999999996</v>
          </cell>
          <cell r="G16">
            <v>60</v>
          </cell>
          <cell r="H16">
            <v>0</v>
          </cell>
          <cell r="I16">
            <v>0</v>
          </cell>
          <cell r="J16">
            <v>14</v>
          </cell>
        </row>
        <row r="17">
          <cell r="D17" t="str">
            <v>Ватрушка с творогом</v>
          </cell>
          <cell r="E17">
            <v>60</v>
          </cell>
          <cell r="F17">
            <v>7.75</v>
          </cell>
          <cell r="G17">
            <v>249</v>
          </cell>
          <cell r="H17">
            <v>9</v>
          </cell>
          <cell r="I17">
            <v>15</v>
          </cell>
          <cell r="J17">
            <v>20</v>
          </cell>
        </row>
        <row r="18">
          <cell r="D18" t="str">
            <v>Хлеб ржаной</v>
          </cell>
          <cell r="E18">
            <v>60</v>
          </cell>
          <cell r="F18">
            <v>3.78</v>
          </cell>
          <cell r="G18">
            <v>109</v>
          </cell>
          <cell r="H18">
            <v>4</v>
          </cell>
          <cell r="I18">
            <v>1</v>
          </cell>
          <cell r="J18">
            <v>1</v>
          </cell>
        </row>
        <row r="20">
          <cell r="D20" t="str">
            <v>Фрукты</v>
          </cell>
          <cell r="E20">
            <v>100</v>
          </cell>
          <cell r="F20">
            <v>12</v>
          </cell>
          <cell r="G20">
            <v>95</v>
          </cell>
          <cell r="H20">
            <v>2</v>
          </cell>
          <cell r="I20">
            <v>1</v>
          </cell>
          <cell r="J20">
            <v>21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D16" t="str">
            <v>Кондитерские изделия</v>
          </cell>
          <cell r="E16">
            <v>40</v>
          </cell>
          <cell r="F16">
            <v>6.48</v>
          </cell>
          <cell r="G16">
            <v>175</v>
          </cell>
          <cell r="H16">
            <v>3</v>
          </cell>
          <cell r="I16">
            <v>6</v>
          </cell>
          <cell r="J16">
            <v>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Гречка отварная с маслом и сахаром</v>
          </cell>
          <cell r="E4" t="str">
            <v>200\5\5</v>
          </cell>
          <cell r="F4">
            <v>6.09</v>
          </cell>
          <cell r="G4">
            <v>319</v>
          </cell>
          <cell r="H4">
            <v>11</v>
          </cell>
          <cell r="I4">
            <v>9</v>
          </cell>
          <cell r="J4">
            <v>48</v>
          </cell>
        </row>
        <row r="5">
          <cell r="D5" t="str">
            <v>Чай с лимоном</v>
          </cell>
          <cell r="E5" t="str">
            <v>200\6</v>
          </cell>
          <cell r="F5">
            <v>2.89</v>
          </cell>
          <cell r="G5">
            <v>28</v>
          </cell>
          <cell r="H5">
            <v>0</v>
          </cell>
          <cell r="I5">
            <v>0</v>
          </cell>
          <cell r="J5">
            <v>7</v>
          </cell>
        </row>
        <row r="6">
          <cell r="D6" t="str">
            <v>Бутерброд с сыром</v>
          </cell>
          <cell r="E6" t="str">
            <v>30\10</v>
          </cell>
          <cell r="F6">
            <v>11.02</v>
          </cell>
          <cell r="G6">
            <v>100</v>
          </cell>
          <cell r="H6">
            <v>3</v>
          </cell>
          <cell r="I6">
            <v>4</v>
          </cell>
          <cell r="J6">
            <v>11</v>
          </cell>
        </row>
        <row r="12">
          <cell r="D12" t="str">
            <v>салат из белокочанной  капусты</v>
          </cell>
          <cell r="E12">
            <v>60</v>
          </cell>
        </row>
        <row r="13">
          <cell r="D13" t="str">
            <v>Суп  картофельный с макаронными изделиями</v>
          </cell>
          <cell r="E13" t="str">
            <v>200\8</v>
          </cell>
          <cell r="F13">
            <v>9.5399999999999991</v>
          </cell>
          <cell r="G13">
            <v>120</v>
          </cell>
          <cell r="H13">
            <v>5</v>
          </cell>
          <cell r="I13">
            <v>3</v>
          </cell>
          <cell r="J13">
            <v>18</v>
          </cell>
        </row>
        <row r="14">
          <cell r="D14" t="str">
            <v>Котлета рыбная (треска)</v>
          </cell>
          <cell r="E14">
            <v>80</v>
          </cell>
          <cell r="F14">
            <v>15.6</v>
          </cell>
          <cell r="G14">
            <v>91</v>
          </cell>
          <cell r="H14">
            <v>11</v>
          </cell>
          <cell r="I14">
            <v>2</v>
          </cell>
          <cell r="J14">
            <v>7</v>
          </cell>
        </row>
        <row r="15">
          <cell r="D15" t="str">
            <v>Пюре картофельное</v>
          </cell>
          <cell r="E15" t="str">
            <v>150\5</v>
          </cell>
          <cell r="F15">
            <v>9.01</v>
          </cell>
          <cell r="G15">
            <v>146</v>
          </cell>
          <cell r="H15">
            <v>3</v>
          </cell>
          <cell r="I15">
            <v>6</v>
          </cell>
          <cell r="J15">
            <v>20</v>
          </cell>
        </row>
        <row r="16">
          <cell r="D16" t="str">
            <v>Чай с сахаром</v>
          </cell>
          <cell r="E16">
            <v>200</v>
          </cell>
          <cell r="F16">
            <v>1.68</v>
          </cell>
          <cell r="G16">
            <v>27</v>
          </cell>
          <cell r="H16">
            <v>0</v>
          </cell>
          <cell r="I16">
            <v>0</v>
          </cell>
          <cell r="J16">
            <v>7</v>
          </cell>
        </row>
        <row r="17">
          <cell r="D17" t="str">
            <v>Ватрушка творожная</v>
          </cell>
          <cell r="E17">
            <v>60</v>
          </cell>
          <cell r="F17">
            <v>8.14</v>
          </cell>
          <cell r="G17">
            <v>249</v>
          </cell>
          <cell r="H17">
            <v>9</v>
          </cell>
          <cell r="I17">
            <v>15</v>
          </cell>
          <cell r="J17">
            <v>20</v>
          </cell>
        </row>
        <row r="18">
          <cell r="D18" t="str">
            <v>Хлеб ржаной</v>
          </cell>
          <cell r="E18">
            <v>60</v>
          </cell>
          <cell r="F18">
            <v>3.78</v>
          </cell>
          <cell r="G18">
            <v>109</v>
          </cell>
          <cell r="H18">
            <v>4</v>
          </cell>
          <cell r="I18">
            <v>1</v>
          </cell>
          <cell r="J18">
            <v>1</v>
          </cell>
        </row>
        <row r="19">
          <cell r="F19">
            <v>1.68</v>
          </cell>
          <cell r="G19">
            <v>27</v>
          </cell>
          <cell r="H19">
            <v>0</v>
          </cell>
          <cell r="I19">
            <v>0</v>
          </cell>
          <cell r="J19">
            <v>7</v>
          </cell>
        </row>
        <row r="20">
          <cell r="D20" t="str">
            <v>Фрукты</v>
          </cell>
          <cell r="E20">
            <v>100</v>
          </cell>
          <cell r="F20">
            <v>12</v>
          </cell>
          <cell r="G20">
            <v>76</v>
          </cell>
          <cell r="H20">
            <v>2</v>
          </cell>
          <cell r="I20">
            <v>0</v>
          </cell>
          <cell r="J20">
            <v>16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D16" t="str">
            <v>Кондитерские изделия</v>
          </cell>
          <cell r="E16">
            <v>16</v>
          </cell>
          <cell r="F16">
            <v>5.52</v>
          </cell>
          <cell r="H16">
            <v>1</v>
          </cell>
          <cell r="I16">
            <v>12</v>
          </cell>
          <cell r="J16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F67" sqref="F67:L6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62</v>
      </c>
      <c r="D1" s="55"/>
      <c r="E1" s="55"/>
      <c r="F1" s="12" t="s">
        <v>16</v>
      </c>
      <c r="G1" s="2" t="s">
        <v>17</v>
      </c>
      <c r="H1" s="56" t="s">
        <v>63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64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7" t="s">
        <v>39</v>
      </c>
      <c r="F6" s="40" t="s">
        <v>42</v>
      </c>
      <c r="G6" s="57">
        <v>8.3000000000000007</v>
      </c>
      <c r="H6" s="57">
        <v>11.7</v>
      </c>
      <c r="I6" s="57">
        <v>37.5</v>
      </c>
      <c r="J6" s="57">
        <v>288</v>
      </c>
      <c r="K6" s="41"/>
      <c r="L6" s="40">
        <f>'[1]1'!$F$4</f>
        <v>9.92</v>
      </c>
    </row>
    <row r="7" spans="1:12" ht="15" x14ac:dyDescent="0.25">
      <c r="A7" s="23"/>
      <c r="B7" s="15"/>
      <c r="C7" s="11"/>
      <c r="D7" s="6"/>
      <c r="E7" s="57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7" t="s">
        <v>41</v>
      </c>
      <c r="F8" s="57">
        <v>200</v>
      </c>
      <c r="G8" s="57">
        <v>4.5999999999999996</v>
      </c>
      <c r="H8" s="57">
        <v>4.4000000000000004</v>
      </c>
      <c r="I8" s="57">
        <v>12.5</v>
      </c>
      <c r="J8" s="43">
        <f>'[1]1'!$G$6</f>
        <v>107.2</v>
      </c>
      <c r="K8" s="44"/>
      <c r="L8" s="43">
        <v>6.72</v>
      </c>
    </row>
    <row r="9" spans="1:12" ht="15" x14ac:dyDescent="0.25">
      <c r="A9" s="23"/>
      <c r="B9" s="15"/>
      <c r="C9" s="11"/>
      <c r="D9" s="7" t="s">
        <v>23</v>
      </c>
      <c r="E9" s="57" t="s">
        <v>40</v>
      </c>
      <c r="F9" s="57">
        <v>30</v>
      </c>
      <c r="G9" s="43">
        <f t="shared" ref="G9:I9" si="0">G8</f>
        <v>4.5999999999999996</v>
      </c>
      <c r="H9" s="43">
        <f t="shared" si="0"/>
        <v>4.4000000000000004</v>
      </c>
      <c r="I9" s="43">
        <f t="shared" si="0"/>
        <v>12.5</v>
      </c>
      <c r="J9" s="43">
        <f>'[1]1'!G5</f>
        <v>129.1</v>
      </c>
      <c r="K9" s="44"/>
      <c r="L9" s="43">
        <v>3</v>
      </c>
    </row>
    <row r="10" spans="1:12" ht="15" x14ac:dyDescent="0.25">
      <c r="A10" s="23"/>
      <c r="B10" s="15"/>
      <c r="C10" s="11"/>
      <c r="D10" s="7" t="s">
        <v>24</v>
      </c>
      <c r="E10" s="42" t="s">
        <v>24</v>
      </c>
      <c r="F10" s="43">
        <v>100</v>
      </c>
      <c r="G10" s="58">
        <f>'[1]1'!H19</f>
        <v>1</v>
      </c>
      <c r="H10" s="58">
        <f>'[1]1'!I19</f>
        <v>6</v>
      </c>
      <c r="I10" s="58">
        <f>'[1]1'!J19</f>
        <v>4</v>
      </c>
      <c r="J10" s="43">
        <v>67</v>
      </c>
      <c r="K10" s="44"/>
      <c r="L10" s="72">
        <f>'[1]1'!$F$19</f>
        <v>10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330</v>
      </c>
      <c r="G13" s="19">
        <f t="shared" ref="G13:J13" si="1">SUM(G6:G12)</f>
        <v>18.5</v>
      </c>
      <c r="H13" s="19">
        <f t="shared" si="1"/>
        <v>26.5</v>
      </c>
      <c r="I13" s="19">
        <f t="shared" si="1"/>
        <v>66.5</v>
      </c>
      <c r="J13" s="19">
        <f t="shared" si="1"/>
        <v>591.29999999999995</v>
      </c>
      <c r="K13" s="25"/>
      <c r="L13" s="19">
        <f t="shared" ref="L13" si="2">SUM(L6:L12)</f>
        <v>29.64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43</v>
      </c>
      <c r="F14" s="60">
        <v>30</v>
      </c>
      <c r="G14" s="60">
        <v>0</v>
      </c>
      <c r="H14" s="60">
        <v>0</v>
      </c>
      <c r="I14" s="63">
        <v>1</v>
      </c>
      <c r="J14" s="68">
        <v>4.24</v>
      </c>
      <c r="K14" s="44"/>
      <c r="L14" s="69">
        <v>4.8</v>
      </c>
    </row>
    <row r="15" spans="1:12" ht="15" x14ac:dyDescent="0.25">
      <c r="A15" s="23"/>
      <c r="B15" s="15"/>
      <c r="C15" s="11"/>
      <c r="D15" s="7" t="s">
        <v>27</v>
      </c>
      <c r="E15" s="59" t="s">
        <v>44</v>
      </c>
      <c r="F15" s="61" t="s">
        <v>49</v>
      </c>
      <c r="G15" s="61">
        <v>7</v>
      </c>
      <c r="H15" s="61">
        <v>5</v>
      </c>
      <c r="I15" s="64">
        <v>16</v>
      </c>
      <c r="J15" s="66">
        <v>133</v>
      </c>
      <c r="K15" s="44"/>
      <c r="L15" s="70">
        <v>9.77</v>
      </c>
    </row>
    <row r="16" spans="1:12" ht="15.75" thickBot="1" x14ac:dyDescent="0.3">
      <c r="A16" s="23"/>
      <c r="B16" s="15"/>
      <c r="C16" s="11"/>
      <c r="D16" s="7" t="s">
        <v>28</v>
      </c>
      <c r="E16" s="57" t="s">
        <v>45</v>
      </c>
      <c r="F16" s="62">
        <v>150</v>
      </c>
      <c r="G16" s="62">
        <v>27</v>
      </c>
      <c r="H16" s="62">
        <v>8</v>
      </c>
      <c r="I16" s="65">
        <v>33</v>
      </c>
      <c r="J16" s="67">
        <v>314.60000000000002</v>
      </c>
      <c r="K16" s="44"/>
      <c r="L16" s="71">
        <v>16.149999999999999</v>
      </c>
    </row>
    <row r="17" spans="1:12" ht="15" x14ac:dyDescent="0.25">
      <c r="A17" s="23"/>
      <c r="B17" s="15"/>
      <c r="C17" s="11"/>
      <c r="D17" s="7" t="s">
        <v>29</v>
      </c>
      <c r="E17" s="57"/>
      <c r="F17" s="61"/>
      <c r="G17" s="61"/>
      <c r="H17" s="61"/>
      <c r="I17" s="64"/>
      <c r="J17" s="66"/>
      <c r="K17" s="44"/>
      <c r="L17" s="70"/>
    </row>
    <row r="18" spans="1:12" ht="15.75" thickBot="1" x14ac:dyDescent="0.3">
      <c r="A18" s="23"/>
      <c r="B18" s="15"/>
      <c r="C18" s="11"/>
      <c r="D18" s="7" t="s">
        <v>30</v>
      </c>
      <c r="E18" s="57" t="s">
        <v>46</v>
      </c>
      <c r="F18" s="62">
        <v>200</v>
      </c>
      <c r="G18" s="62">
        <v>0</v>
      </c>
      <c r="H18" s="62">
        <v>0</v>
      </c>
      <c r="I18" s="65">
        <v>8</v>
      </c>
      <c r="J18" s="66">
        <v>175</v>
      </c>
      <c r="K18" s="44"/>
      <c r="L18" s="71">
        <v>3.68</v>
      </c>
    </row>
    <row r="19" spans="1:12" ht="15.75" thickBot="1" x14ac:dyDescent="0.3">
      <c r="A19" s="23"/>
      <c r="B19" s="15"/>
      <c r="C19" s="11"/>
      <c r="D19" s="7" t="s">
        <v>31</v>
      </c>
      <c r="E19" s="57" t="s">
        <v>47</v>
      </c>
      <c r="F19" s="62">
        <v>60</v>
      </c>
      <c r="G19" s="62">
        <v>5</v>
      </c>
      <c r="H19" s="62">
        <v>2</v>
      </c>
      <c r="I19" s="65">
        <v>62</v>
      </c>
      <c r="J19" s="67">
        <v>292</v>
      </c>
      <c r="K19" s="44"/>
      <c r="L19" s="71">
        <v>5.97</v>
      </c>
    </row>
    <row r="20" spans="1:12" ht="15" x14ac:dyDescent="0.25">
      <c r="A20" s="23"/>
      <c r="B20" s="15"/>
      <c r="C20" s="11"/>
      <c r="D20" s="7" t="s">
        <v>32</v>
      </c>
      <c r="E20" s="57" t="s">
        <v>48</v>
      </c>
      <c r="F20" s="57">
        <v>60</v>
      </c>
      <c r="G20" s="61">
        <v>4</v>
      </c>
      <c r="H20" s="61">
        <v>1</v>
      </c>
      <c r="I20" s="64">
        <v>1</v>
      </c>
      <c r="J20" s="66">
        <v>109</v>
      </c>
      <c r="K20" s="44"/>
      <c r="L20" s="70">
        <v>3.78</v>
      </c>
    </row>
    <row r="21" spans="1:12" ht="15" x14ac:dyDescent="0.25">
      <c r="A21" s="23"/>
      <c r="B21" s="15"/>
      <c r="C21" s="11"/>
      <c r="D21" s="6" t="s">
        <v>61</v>
      </c>
      <c r="E21" s="42"/>
      <c r="F21" s="43">
        <v>40</v>
      </c>
      <c r="G21" s="43">
        <v>4.5999999999999996</v>
      </c>
      <c r="H21" s="43">
        <v>4.4000000000000004</v>
      </c>
      <c r="I21" s="43">
        <v>12.5</v>
      </c>
      <c r="J21" s="43">
        <v>107.2</v>
      </c>
      <c r="K21" s="44"/>
      <c r="L21" s="43">
        <v>6.72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540</v>
      </c>
      <c r="G23" s="19">
        <f t="shared" ref="G23:J23" si="3">SUM(G14:G22)</f>
        <v>47.6</v>
      </c>
      <c r="H23" s="19">
        <f t="shared" si="3"/>
        <v>20.399999999999999</v>
      </c>
      <c r="I23" s="19">
        <f t="shared" si="3"/>
        <v>133.5</v>
      </c>
      <c r="J23" s="19">
        <f t="shared" si="3"/>
        <v>1135.0400000000002</v>
      </c>
      <c r="K23" s="25"/>
      <c r="L23" s="19">
        <f t="shared" ref="L23" si="4">SUM(L14:L22)</f>
        <v>50.87</v>
      </c>
    </row>
    <row r="24" spans="1:12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870</v>
      </c>
      <c r="G24" s="32">
        <f t="shared" ref="G24:J24" si="5">G13+G23</f>
        <v>66.099999999999994</v>
      </c>
      <c r="H24" s="32">
        <f t="shared" si="5"/>
        <v>46.9</v>
      </c>
      <c r="I24" s="32">
        <f t="shared" si="5"/>
        <v>200</v>
      </c>
      <c r="J24" s="32">
        <f t="shared" si="5"/>
        <v>1726.3400000000001</v>
      </c>
      <c r="K24" s="32"/>
      <c r="L24" s="32">
        <f t="shared" ref="L24" si="6">L13+L23</f>
        <v>80.509999999999991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7" t="str">
        <f>'[2]1'!$D$4</f>
        <v>каша гречневая с маслом с сахаром</v>
      </c>
      <c r="F25" s="40" t="s">
        <v>60</v>
      </c>
      <c r="G25" s="57">
        <v>10.93</v>
      </c>
      <c r="H25" s="57">
        <v>9.1999999999999993</v>
      </c>
      <c r="I25" s="57">
        <v>47.87</v>
      </c>
      <c r="J25" s="57">
        <v>318.52999999999997</v>
      </c>
      <c r="K25" s="41"/>
      <c r="L25" s="57">
        <v>5.36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7" t="s">
        <v>50</v>
      </c>
      <c r="F27" s="57">
        <v>200</v>
      </c>
      <c r="G27" s="57">
        <v>0.2</v>
      </c>
      <c r="H27" s="57">
        <v>0</v>
      </c>
      <c r="I27" s="57">
        <v>6.5</v>
      </c>
      <c r="J27" s="43">
        <f>'[2]1'!G5</f>
        <v>26.8</v>
      </c>
      <c r="K27" s="44"/>
      <c r="L27" s="57">
        <v>1.68</v>
      </c>
    </row>
    <row r="28" spans="1:12" ht="15" x14ac:dyDescent="0.25">
      <c r="A28" s="14"/>
      <c r="B28" s="15"/>
      <c r="C28" s="11"/>
      <c r="D28" s="7" t="s">
        <v>23</v>
      </c>
      <c r="E28" s="57" t="s">
        <v>51</v>
      </c>
      <c r="F28" s="57" t="s">
        <v>59</v>
      </c>
      <c r="G28" s="57">
        <v>2.81</v>
      </c>
      <c r="H28" s="57">
        <v>4.49</v>
      </c>
      <c r="I28" s="57">
        <v>10.98</v>
      </c>
      <c r="J28" s="43">
        <f>'[2]1'!G6</f>
        <v>100.3</v>
      </c>
      <c r="K28" s="44"/>
      <c r="L28" s="57">
        <v>11.1</v>
      </c>
    </row>
    <row r="29" spans="1:12" ht="15" x14ac:dyDescent="0.25">
      <c r="A29" s="14"/>
      <c r="B29" s="15"/>
      <c r="C29" s="11"/>
      <c r="D29" s="7" t="s">
        <v>24</v>
      </c>
      <c r="E29" s="42"/>
      <c r="F29" s="43">
        <v>100</v>
      </c>
      <c r="G29" s="75">
        <v>1.8</v>
      </c>
      <c r="H29" s="75">
        <v>0.4</v>
      </c>
      <c r="I29" s="75">
        <v>16.2</v>
      </c>
      <c r="J29" s="43"/>
      <c r="K29" s="44"/>
      <c r="L29" s="43">
        <v>12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300</v>
      </c>
      <c r="G32" s="19">
        <f t="shared" ref="G32" si="7">SUM(G25:G31)</f>
        <v>15.74</v>
      </c>
      <c r="H32" s="19">
        <f t="shared" ref="H32" si="8">SUM(H25:H31)</f>
        <v>14.09</v>
      </c>
      <c r="I32" s="19">
        <f t="shared" ref="I32" si="9">SUM(I25:I31)</f>
        <v>81.55</v>
      </c>
      <c r="J32" s="19">
        <f t="shared" ref="J32:L32" si="10">SUM(J25:J31)</f>
        <v>445.63</v>
      </c>
      <c r="K32" s="25"/>
      <c r="L32" s="19">
        <f t="shared" si="10"/>
        <v>30.14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52</v>
      </c>
      <c r="F33" s="57">
        <v>60</v>
      </c>
      <c r="G33" s="57">
        <v>1.1000000000000001</v>
      </c>
      <c r="H33" s="57">
        <v>3.6</v>
      </c>
      <c r="I33" s="57">
        <v>6.1</v>
      </c>
      <c r="J33" s="57">
        <v>61</v>
      </c>
      <c r="K33" s="44"/>
      <c r="L33" s="57">
        <v>2</v>
      </c>
    </row>
    <row r="34" spans="1:12" ht="15" x14ac:dyDescent="0.25">
      <c r="A34" s="14"/>
      <c r="B34" s="15"/>
      <c r="C34" s="11"/>
      <c r="D34" s="7" t="s">
        <v>27</v>
      </c>
      <c r="E34" s="59" t="s">
        <v>53</v>
      </c>
      <c r="F34" s="57" t="s">
        <v>49</v>
      </c>
      <c r="G34" s="57">
        <v>4.7</v>
      </c>
      <c r="H34" s="57">
        <v>6.1</v>
      </c>
      <c r="I34" s="57">
        <v>10.1</v>
      </c>
      <c r="J34" s="61">
        <v>114</v>
      </c>
      <c r="K34" s="44"/>
      <c r="L34" s="57">
        <v>11.15</v>
      </c>
    </row>
    <row r="35" spans="1:12" ht="15.75" thickBot="1" x14ac:dyDescent="0.3">
      <c r="A35" s="14"/>
      <c r="B35" s="15"/>
      <c r="C35" s="11"/>
      <c r="D35" s="7" t="s">
        <v>28</v>
      </c>
      <c r="E35" s="57" t="s">
        <v>54</v>
      </c>
      <c r="F35" s="57">
        <v>80</v>
      </c>
      <c r="G35" s="57">
        <v>11.28</v>
      </c>
      <c r="H35" s="57">
        <v>2.08</v>
      </c>
      <c r="I35" s="57">
        <v>6.88</v>
      </c>
      <c r="J35" s="62">
        <v>91</v>
      </c>
      <c r="K35" s="44"/>
      <c r="L35" s="71">
        <v>15.6</v>
      </c>
    </row>
    <row r="36" spans="1:12" ht="15" x14ac:dyDescent="0.25">
      <c r="A36" s="14"/>
      <c r="B36" s="15"/>
      <c r="C36" s="11"/>
      <c r="D36" s="7" t="s">
        <v>29</v>
      </c>
      <c r="E36" s="57" t="s">
        <v>55</v>
      </c>
      <c r="F36" s="57" t="s">
        <v>58</v>
      </c>
      <c r="G36" s="57">
        <v>3.6</v>
      </c>
      <c r="H36" s="57">
        <v>5.4</v>
      </c>
      <c r="I36" s="57">
        <v>36.4</v>
      </c>
      <c r="J36" s="61">
        <v>209</v>
      </c>
      <c r="K36" s="44"/>
      <c r="L36" s="70">
        <v>7.83</v>
      </c>
    </row>
    <row r="37" spans="1:12" ht="15.75" thickBot="1" x14ac:dyDescent="0.3">
      <c r="A37" s="14"/>
      <c r="B37" s="15"/>
      <c r="C37" s="11"/>
      <c r="D37" s="7" t="s">
        <v>30</v>
      </c>
      <c r="E37" s="57" t="s">
        <v>56</v>
      </c>
      <c r="F37" s="62">
        <v>200</v>
      </c>
      <c r="G37" s="57">
        <v>0.3</v>
      </c>
      <c r="H37" s="57">
        <v>0</v>
      </c>
      <c r="I37" s="57">
        <v>6.7</v>
      </c>
      <c r="J37" s="62">
        <v>28</v>
      </c>
      <c r="K37" s="44"/>
      <c r="L37" s="71">
        <v>2.89</v>
      </c>
    </row>
    <row r="38" spans="1:12" ht="15.75" thickBot="1" x14ac:dyDescent="0.3">
      <c r="A38" s="14"/>
      <c r="B38" s="15"/>
      <c r="C38" s="11"/>
      <c r="D38" s="7" t="s">
        <v>31</v>
      </c>
      <c r="E38" s="57" t="s">
        <v>57</v>
      </c>
      <c r="F38" s="57">
        <v>60</v>
      </c>
      <c r="G38" s="57">
        <v>8.76</v>
      </c>
      <c r="H38" s="57">
        <v>15.24</v>
      </c>
      <c r="I38" s="57">
        <v>19.559999999999999</v>
      </c>
      <c r="J38" s="62">
        <v>249</v>
      </c>
      <c r="K38" s="44"/>
      <c r="L38" s="71">
        <v>8.24</v>
      </c>
    </row>
    <row r="39" spans="1:12" ht="15" x14ac:dyDescent="0.25">
      <c r="A39" s="14"/>
      <c r="B39" s="15"/>
      <c r="C39" s="11"/>
      <c r="D39" s="7" t="s">
        <v>32</v>
      </c>
      <c r="E39" s="57" t="s">
        <v>48</v>
      </c>
      <c r="F39" s="57">
        <v>60</v>
      </c>
      <c r="G39" s="57">
        <v>3.96</v>
      </c>
      <c r="H39" s="57">
        <v>0.72</v>
      </c>
      <c r="I39" s="57">
        <v>1.38</v>
      </c>
      <c r="J39" s="61">
        <v>109</v>
      </c>
      <c r="K39" s="44"/>
      <c r="L39" s="70">
        <v>3.78</v>
      </c>
    </row>
    <row r="40" spans="1:12" ht="15" x14ac:dyDescent="0.25">
      <c r="A40" s="14"/>
      <c r="B40" s="15"/>
      <c r="C40" s="11"/>
      <c r="D40" s="6" t="s">
        <v>61</v>
      </c>
      <c r="E40" s="42"/>
      <c r="F40" s="43">
        <v>40</v>
      </c>
      <c r="G40" s="43">
        <v>1.2</v>
      </c>
      <c r="H40" s="43">
        <v>11.85</v>
      </c>
      <c r="I40" s="43">
        <v>16.260000000000002</v>
      </c>
      <c r="J40" s="43">
        <v>171</v>
      </c>
      <c r="K40" s="44"/>
      <c r="L40" s="43">
        <v>13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500</v>
      </c>
      <c r="G42" s="19">
        <f t="shared" ref="G42" si="11">SUM(G33:G41)</f>
        <v>34.900000000000006</v>
      </c>
      <c r="H42" s="19">
        <f t="shared" ref="H42" si="12">SUM(H33:H41)</f>
        <v>44.99</v>
      </c>
      <c r="I42" s="19">
        <f t="shared" ref="I42" si="13">SUM(I33:I41)</f>
        <v>103.38</v>
      </c>
      <c r="J42" s="19">
        <f t="shared" ref="J42:L42" si="14">SUM(J33:J41)</f>
        <v>1032</v>
      </c>
      <c r="K42" s="25"/>
      <c r="L42" s="19">
        <f t="shared" si="14"/>
        <v>64.490000000000009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800</v>
      </c>
      <c r="G43" s="32">
        <f t="shared" ref="G43" si="15">G32+G42</f>
        <v>50.640000000000008</v>
      </c>
      <c r="H43" s="32">
        <f t="shared" ref="H43" si="16">H32+H42</f>
        <v>59.08</v>
      </c>
      <c r="I43" s="32">
        <f t="shared" ref="I43" si="17">I32+I42</f>
        <v>184.93</v>
      </c>
      <c r="J43" s="32">
        <f t="shared" ref="J43:L43" si="18">J32+J42</f>
        <v>1477.63</v>
      </c>
      <c r="K43" s="32"/>
      <c r="L43" s="32">
        <f t="shared" si="18"/>
        <v>94.63000000000001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 t="str">
        <f>'[3]1'!$E$4</f>
        <v>200\5\5</v>
      </c>
      <c r="G44" s="40">
        <f>'[3]1'!H4</f>
        <v>9</v>
      </c>
      <c r="H44" s="40">
        <f>'[3]1'!I4</f>
        <v>13</v>
      </c>
      <c r="I44" s="40">
        <f>'[3]1'!J4</f>
        <v>34</v>
      </c>
      <c r="J44" s="40">
        <f>'[3]1'!$G$4</f>
        <v>286</v>
      </c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>
        <f>'[3]1'!$E$5</f>
        <v>200</v>
      </c>
      <c r="G46" s="43">
        <f>'[3]1'!H5</f>
        <v>0</v>
      </c>
      <c r="H46" s="43">
        <f>'[3]1'!I5</f>
        <v>0</v>
      </c>
      <c r="I46" s="43">
        <f>'[3]1'!J5</f>
        <v>7</v>
      </c>
      <c r="J46" s="43">
        <f>'[3]1'!$G$5</f>
        <v>27</v>
      </c>
      <c r="K46" s="44"/>
      <c r="L46" s="43">
        <f>'[3]1'!$F$5</f>
        <v>1.68</v>
      </c>
    </row>
    <row r="47" spans="1:12" ht="15" x14ac:dyDescent="0.25">
      <c r="A47" s="23"/>
      <c r="B47" s="15"/>
      <c r="C47" s="11"/>
      <c r="D47" s="7" t="s">
        <v>23</v>
      </c>
      <c r="E47" s="42"/>
      <c r="F47" s="43">
        <f t="shared" ref="F47:L47" si="19">F9</f>
        <v>30</v>
      </c>
      <c r="G47" s="43">
        <f>'[3]1'!H7</f>
        <v>2</v>
      </c>
      <c r="H47" s="43">
        <f>'[3]1'!I7</f>
        <v>1</v>
      </c>
      <c r="I47" s="43">
        <f>'[3]1'!J7</f>
        <v>13</v>
      </c>
      <c r="J47" s="43">
        <v>64</v>
      </c>
      <c r="K47" s="44"/>
      <c r="L47" s="43">
        <f t="shared" si="19"/>
        <v>3</v>
      </c>
    </row>
    <row r="48" spans="1:12" ht="15" x14ac:dyDescent="0.25">
      <c r="A48" s="23"/>
      <c r="B48" s="15"/>
      <c r="C48" s="11"/>
      <c r="D48" s="7" t="s">
        <v>24</v>
      </c>
      <c r="E48" s="42"/>
      <c r="F48" s="43">
        <v>100</v>
      </c>
      <c r="G48" s="74">
        <f>'[3]1'!H20</f>
        <v>1</v>
      </c>
      <c r="H48" s="58">
        <f>'[3]1'!I20</f>
        <v>6</v>
      </c>
      <c r="I48" s="58">
        <f>'[3]1'!J20</f>
        <v>4</v>
      </c>
      <c r="J48" s="43">
        <v>67</v>
      </c>
      <c r="K48" s="44"/>
      <c r="L48" s="43">
        <v>12</v>
      </c>
    </row>
    <row r="49" spans="1:12" ht="15" x14ac:dyDescent="0.25">
      <c r="A49" s="23"/>
      <c r="B49" s="15"/>
      <c r="C49" s="11"/>
      <c r="D49" s="6" t="str">
        <f>'[3]1'!$D$6</f>
        <v>яйцо вареное</v>
      </c>
      <c r="E49" s="42"/>
      <c r="F49" s="43">
        <v>40</v>
      </c>
      <c r="G49" s="43">
        <f>'[3]1'!H6</f>
        <v>5</v>
      </c>
      <c r="H49" s="43">
        <f>'[3]1'!I6</f>
        <v>4</v>
      </c>
      <c r="I49" s="43">
        <f>'[3]1'!J6</f>
        <v>0</v>
      </c>
      <c r="J49" s="43">
        <f>'[3]1'!$G$6</f>
        <v>57</v>
      </c>
      <c r="K49" s="44"/>
      <c r="L49" s="43">
        <v>8.6999999999999993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370</v>
      </c>
      <c r="G51" s="19">
        <f t="shared" ref="G51" si="20">SUM(G44:G50)</f>
        <v>17</v>
      </c>
      <c r="H51" s="19">
        <f t="shared" ref="H51" si="21">SUM(H44:H50)</f>
        <v>24</v>
      </c>
      <c r="I51" s="19">
        <f t="shared" ref="I51" si="22">SUM(I44:I50)</f>
        <v>58</v>
      </c>
      <c r="J51" s="19">
        <f t="shared" ref="J51:L51" si="23">SUM(J44:J50)</f>
        <v>501</v>
      </c>
      <c r="K51" s="25"/>
      <c r="L51" s="19">
        <f t="shared" si="23"/>
        <v>25.38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tr">
        <f>'[3]1'!D12</f>
        <v xml:space="preserve">винегрет с растительным маслом </v>
      </c>
      <c r="F52" s="43">
        <f>'[3]1'!E12</f>
        <v>60</v>
      </c>
      <c r="G52" s="43">
        <f>'[3]1'!H12</f>
        <v>1</v>
      </c>
      <c r="H52" s="43">
        <f>'[3]1'!I12</f>
        <v>7</v>
      </c>
      <c r="I52" s="43">
        <f>'[3]1'!J12</f>
        <v>5</v>
      </c>
      <c r="J52" s="43">
        <f>'[3]1'!G12</f>
        <v>90</v>
      </c>
      <c r="K52" s="44"/>
      <c r="L52" s="43">
        <f>'[3]1'!F12</f>
        <v>6.5</v>
      </c>
    </row>
    <row r="53" spans="1:12" ht="15" x14ac:dyDescent="0.25">
      <c r="A53" s="23"/>
      <c r="B53" s="15"/>
      <c r="C53" s="11"/>
      <c r="D53" s="7" t="s">
        <v>27</v>
      </c>
      <c r="E53" s="42" t="str">
        <f>'[3]1'!D13</f>
        <v>рассольник ленинградскии</v>
      </c>
      <c r="F53" s="43" t="str">
        <f>'[3]1'!E13</f>
        <v>200\8</v>
      </c>
      <c r="G53" s="43">
        <f>'[3]1'!H13</f>
        <v>5</v>
      </c>
      <c r="H53" s="43">
        <f>'[3]1'!I13</f>
        <v>6</v>
      </c>
      <c r="I53" s="43">
        <f>'[3]1'!J13</f>
        <v>14</v>
      </c>
      <c r="J53" s="43">
        <f>'[3]1'!G13</f>
        <v>130</v>
      </c>
      <c r="K53" s="44"/>
      <c r="L53" s="43">
        <f>'[3]1'!F13</f>
        <v>11.3</v>
      </c>
    </row>
    <row r="54" spans="1:12" ht="15" x14ac:dyDescent="0.25">
      <c r="A54" s="23"/>
      <c r="B54" s="15"/>
      <c r="C54" s="11"/>
      <c r="D54" s="7" t="s">
        <v>28</v>
      </c>
      <c r="E54" s="42" t="str">
        <f>'[3]1'!D14</f>
        <v>птица тушеная с овощами</v>
      </c>
      <c r="F54" s="43">
        <f>'[3]1'!E14</f>
        <v>75</v>
      </c>
      <c r="G54" s="43">
        <f>'[3]1'!H14</f>
        <v>18</v>
      </c>
      <c r="H54" s="43">
        <f>'[3]1'!I14</f>
        <v>15</v>
      </c>
      <c r="I54" s="43">
        <f>'[3]1'!J14</f>
        <v>5</v>
      </c>
      <c r="J54" s="43">
        <f>'[3]1'!G14</f>
        <v>221</v>
      </c>
      <c r="K54" s="44"/>
      <c r="L54" s="43">
        <f>'[3]1'!F14</f>
        <v>20.8</v>
      </c>
    </row>
    <row r="55" spans="1:12" ht="15" x14ac:dyDescent="0.25">
      <c r="A55" s="23"/>
      <c r="B55" s="15"/>
      <c r="C55" s="11"/>
      <c r="D55" s="7" t="s">
        <v>29</v>
      </c>
      <c r="E55" s="42" t="str">
        <f>'[3]1'!D15</f>
        <v>гречка отварная рассыпчатая</v>
      </c>
      <c r="F55" s="43" t="str">
        <f>'[3]1'!E15</f>
        <v>150\5</v>
      </c>
      <c r="G55" s="43">
        <f>'[3]1'!H15</f>
        <v>8</v>
      </c>
      <c r="H55" s="43">
        <f>'[3]1'!I15</f>
        <v>7</v>
      </c>
      <c r="I55" s="43">
        <f>'[3]1'!J15</f>
        <v>40</v>
      </c>
      <c r="J55" s="43">
        <f>'[3]1'!G15</f>
        <v>239</v>
      </c>
      <c r="K55" s="44"/>
      <c r="L55" s="43">
        <f>'[3]1'!F15</f>
        <v>5.52</v>
      </c>
    </row>
    <row r="56" spans="1:12" ht="15" x14ac:dyDescent="0.25">
      <c r="A56" s="23"/>
      <c r="B56" s="15"/>
      <c r="C56" s="11"/>
      <c r="D56" s="7" t="s">
        <v>30</v>
      </c>
      <c r="E56" s="42" t="str">
        <f>'[3]1'!D16</f>
        <v>Кондитерские изделия</v>
      </c>
      <c r="F56" s="43">
        <f>'[3]1'!E16</f>
        <v>30</v>
      </c>
      <c r="G56" s="43">
        <f>'[3]1'!H16</f>
        <v>0</v>
      </c>
      <c r="H56" s="43">
        <f>'[3]1'!I16</f>
        <v>0</v>
      </c>
      <c r="I56" s="43">
        <f>'[3]1'!J16</f>
        <v>47</v>
      </c>
      <c r="J56" s="43">
        <f>'[3]1'!G16</f>
        <v>182</v>
      </c>
      <c r="K56" s="44"/>
      <c r="L56" s="43">
        <f>'[3]1'!F16</f>
        <v>14.04</v>
      </c>
    </row>
    <row r="57" spans="1:12" ht="15" x14ac:dyDescent="0.25">
      <c r="A57" s="23"/>
      <c r="B57" s="15"/>
      <c r="C57" s="11"/>
      <c r="D57" s="7" t="s">
        <v>31</v>
      </c>
      <c r="E57" s="42" t="str">
        <f>'[3]1'!D17</f>
        <v>оладьи</v>
      </c>
      <c r="F57" s="43">
        <f>'[3]1'!E17</f>
        <v>100</v>
      </c>
      <c r="G57" s="43">
        <f>'[3]1'!H17</f>
        <v>7</v>
      </c>
      <c r="H57" s="43">
        <f>'[3]1'!I17</f>
        <v>11</v>
      </c>
      <c r="I57" s="43">
        <f>'[3]1'!J17</f>
        <v>45</v>
      </c>
      <c r="J57" s="43">
        <f>'[3]1'!G17</f>
        <v>298</v>
      </c>
      <c r="K57" s="44"/>
      <c r="L57" s="43">
        <f>'[3]1'!F17</f>
        <v>7.4</v>
      </c>
    </row>
    <row r="58" spans="1:12" ht="15" x14ac:dyDescent="0.25">
      <c r="A58" s="23"/>
      <c r="B58" s="15"/>
      <c r="C58" s="11"/>
      <c r="D58" s="7" t="s">
        <v>32</v>
      </c>
      <c r="E58" s="42" t="str">
        <f>'[3]1'!D18</f>
        <v>Хлеб ржаной</v>
      </c>
      <c r="F58" s="43">
        <f>'[3]1'!E18</f>
        <v>60</v>
      </c>
      <c r="G58" s="43">
        <f>'[3]1'!H18</f>
        <v>4</v>
      </c>
      <c r="H58" s="43">
        <f>'[3]1'!I18</f>
        <v>1</v>
      </c>
      <c r="I58" s="43">
        <f>'[3]1'!J18</f>
        <v>1</v>
      </c>
      <c r="J58" s="43">
        <f>'[3]1'!G18</f>
        <v>109</v>
      </c>
      <c r="K58" s="44"/>
      <c r="L58" s="43">
        <f>'[3]1'!F18</f>
        <v>3.78</v>
      </c>
    </row>
    <row r="59" spans="1:12" ht="15" x14ac:dyDescent="0.25">
      <c r="A59" s="23"/>
      <c r="B59" s="15"/>
      <c r="C59" s="11"/>
      <c r="D59" s="6" t="str">
        <f t="shared" ref="D59:L59" si="24">D40</f>
        <v xml:space="preserve">кондитерское изделие </v>
      </c>
      <c r="E59" s="42"/>
      <c r="F59" s="43">
        <v>30</v>
      </c>
      <c r="G59" s="43">
        <v>0</v>
      </c>
      <c r="H59" s="43">
        <v>0</v>
      </c>
      <c r="I59" s="43">
        <v>47</v>
      </c>
      <c r="J59" s="43">
        <v>182</v>
      </c>
      <c r="K59" s="44"/>
      <c r="L59" s="43">
        <v>14.4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355</v>
      </c>
      <c r="G61" s="19">
        <f t="shared" ref="G61" si="25">SUM(G52:G60)</f>
        <v>43</v>
      </c>
      <c r="H61" s="19">
        <f t="shared" ref="H61" si="26">SUM(H52:H60)</f>
        <v>47</v>
      </c>
      <c r="I61" s="19">
        <f t="shared" ref="I61" si="27">SUM(I52:I60)</f>
        <v>204</v>
      </c>
      <c r="J61" s="19">
        <f t="shared" ref="J61:L61" si="28">SUM(J52:J60)</f>
        <v>1451</v>
      </c>
      <c r="K61" s="25"/>
      <c r="L61" s="19">
        <f t="shared" si="28"/>
        <v>83.740000000000009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725</v>
      </c>
      <c r="G62" s="32">
        <f t="shared" ref="G62" si="29">G51+G61</f>
        <v>60</v>
      </c>
      <c r="H62" s="32">
        <f t="shared" ref="H62" si="30">H51+H61</f>
        <v>71</v>
      </c>
      <c r="I62" s="32">
        <f t="shared" ref="I62" si="31">I51+I61</f>
        <v>262</v>
      </c>
      <c r="J62" s="32">
        <f t="shared" ref="J62:L62" si="32">J51+J61</f>
        <v>1952</v>
      </c>
      <c r="K62" s="32"/>
      <c r="L62" s="32">
        <f t="shared" si="32"/>
        <v>109.12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tr">
        <f>'[5]1'!D4</f>
        <v>Каша молочная манная</v>
      </c>
      <c r="F63" s="40" t="str">
        <f>'[5]1'!E4</f>
        <v>200\5\5</v>
      </c>
      <c r="G63" s="76">
        <f>'[5]1'!H4</f>
        <v>6</v>
      </c>
      <c r="H63" s="76">
        <f>'[5]1'!I4</f>
        <v>6</v>
      </c>
      <c r="I63" s="76">
        <f>'[5]1'!J4</f>
        <v>20</v>
      </c>
      <c r="J63" s="76">
        <f>'[5]1'!$G$4</f>
        <v>159</v>
      </c>
      <c r="K63" s="41"/>
      <c r="L63" s="77">
        <f>'[5]1'!$F$4</f>
        <v>9.83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tr">
        <f>'[5]1'!D5</f>
        <v>Какао с молоком</v>
      </c>
      <c r="F65" s="43">
        <f>'[5]1'!E5</f>
        <v>200</v>
      </c>
      <c r="G65" s="58">
        <f>'[5]1'!H5</f>
        <v>5</v>
      </c>
      <c r="H65" s="58">
        <f>'[5]1'!I5</f>
        <v>4</v>
      </c>
      <c r="I65" s="58">
        <f>'[5]1'!J5</f>
        <v>13</v>
      </c>
      <c r="J65" s="58">
        <f>'[5]1'!G5</f>
        <v>107</v>
      </c>
      <c r="K65" s="44"/>
      <c r="L65" s="72">
        <f>'[5]1'!F5</f>
        <v>8.2799999999999994</v>
      </c>
    </row>
    <row r="66" spans="1:12" ht="15" x14ac:dyDescent="0.25">
      <c r="A66" s="23"/>
      <c r="B66" s="15"/>
      <c r="C66" s="11"/>
      <c r="D66" s="7" t="s">
        <v>23</v>
      </c>
      <c r="E66" s="42" t="str">
        <f>'[5]1'!D6</f>
        <v>Хлеб пшеничный</v>
      </c>
      <c r="F66" s="43">
        <f>'[5]1'!E6</f>
        <v>30</v>
      </c>
      <c r="G66" s="58">
        <f>'[5]1'!H6</f>
        <v>2</v>
      </c>
      <c r="H66" s="58">
        <f>'[5]1'!I6</f>
        <v>1</v>
      </c>
      <c r="I66" s="58">
        <f>'[5]1'!J6</f>
        <v>13</v>
      </c>
      <c r="J66" s="58">
        <f>'[5]1'!G6</f>
        <v>64</v>
      </c>
      <c r="K66" s="44"/>
      <c r="L66" s="72">
        <f>'[5]1'!F6</f>
        <v>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230</v>
      </c>
      <c r="G70" s="19">
        <f t="shared" ref="G70" si="33">SUM(G63:G69)</f>
        <v>13</v>
      </c>
      <c r="H70" s="19">
        <f t="shared" ref="H70" si="34">SUM(H63:H69)</f>
        <v>11</v>
      </c>
      <c r="I70" s="19">
        <f t="shared" ref="I70" si="35">SUM(I63:I69)</f>
        <v>46</v>
      </c>
      <c r="J70" s="19">
        <f t="shared" ref="J70:L70" si="36">SUM(J63:J69)</f>
        <v>330</v>
      </c>
      <c r="K70" s="25"/>
      <c r="L70" s="19">
        <f t="shared" si="36"/>
        <v>21.11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tr">
        <f>'[4]1'!D12</f>
        <v>Салат из белокочанной капусты</v>
      </c>
      <c r="F71" s="58">
        <f>'[4]1'!E12</f>
        <v>60</v>
      </c>
      <c r="G71" s="58">
        <f>'[4]1'!H12</f>
        <v>2</v>
      </c>
      <c r="H71" s="58">
        <f>'[4]1'!I12</f>
        <v>6</v>
      </c>
      <c r="I71" s="58">
        <f>'[4]1'!J12</f>
        <v>6</v>
      </c>
      <c r="J71" s="58">
        <f>'[4]1'!G12</f>
        <v>86</v>
      </c>
      <c r="K71" s="44"/>
      <c r="L71" s="72">
        <f>'[4]1'!F12</f>
        <v>2.4700000000000002</v>
      </c>
    </row>
    <row r="72" spans="1:12" ht="15" x14ac:dyDescent="0.25">
      <c r="A72" s="23"/>
      <c r="B72" s="15"/>
      <c r="C72" s="11"/>
      <c r="D72" s="7" t="s">
        <v>27</v>
      </c>
      <c r="E72" s="42" t="str">
        <f>'[4]1'!D13</f>
        <v>Суп картофельный с рыбой</v>
      </c>
      <c r="F72" s="58">
        <f>'[4]1'!E13</f>
        <v>200</v>
      </c>
      <c r="G72" s="58">
        <f>'[4]1'!H13</f>
        <v>5</v>
      </c>
      <c r="H72" s="58">
        <f>'[4]1'!I13</f>
        <v>2</v>
      </c>
      <c r="I72" s="58">
        <f>'[4]1'!J13</f>
        <v>11</v>
      </c>
      <c r="J72" s="58">
        <f>'[4]1'!G13</f>
        <v>76</v>
      </c>
      <c r="K72" s="44"/>
      <c r="L72" s="72">
        <f>'[4]1'!F13</f>
        <v>12.13</v>
      </c>
    </row>
    <row r="73" spans="1:12" ht="15" x14ac:dyDescent="0.25">
      <c r="A73" s="23"/>
      <c r="B73" s="15"/>
      <c r="C73" s="11"/>
      <c r="D73" s="7" t="s">
        <v>28</v>
      </c>
      <c r="E73" s="42" t="str">
        <f>'[4]1'!D14</f>
        <v>Биточки</v>
      </c>
      <c r="F73" s="58">
        <f>'[4]1'!E14</f>
        <v>75</v>
      </c>
      <c r="G73" s="58">
        <f>'[4]1'!H14</f>
        <v>14</v>
      </c>
      <c r="H73" s="58">
        <f>'[4]1'!I14</f>
        <v>3</v>
      </c>
      <c r="I73" s="58">
        <f>'[4]1'!J14</f>
        <v>10</v>
      </c>
      <c r="J73" s="58">
        <f>'[4]1'!G14</f>
        <v>127</v>
      </c>
      <c r="K73" s="44"/>
      <c r="L73" s="72">
        <f>'[4]1'!F14</f>
        <v>30</v>
      </c>
    </row>
    <row r="74" spans="1:12" ht="15" x14ac:dyDescent="0.25">
      <c r="A74" s="23"/>
      <c r="B74" s="15"/>
      <c r="C74" s="11"/>
      <c r="D74" s="7" t="s">
        <v>29</v>
      </c>
      <c r="E74" s="42" t="str">
        <f>'[4]1'!D15</f>
        <v>Картофельное пюре</v>
      </c>
      <c r="F74" s="58" t="str">
        <f>'[4]1'!E15</f>
        <v>150\5</v>
      </c>
      <c r="G74" s="58">
        <f>'[4]1'!H15</f>
        <v>3</v>
      </c>
      <c r="H74" s="58">
        <f>'[4]1'!I15</f>
        <v>6</v>
      </c>
      <c r="I74" s="58">
        <f>'[4]1'!J15</f>
        <v>20</v>
      </c>
      <c r="J74" s="58">
        <f>'[4]1'!G15</f>
        <v>146</v>
      </c>
      <c r="K74" s="44"/>
      <c r="L74" s="72">
        <f>'[4]1'!F15</f>
        <v>7.11</v>
      </c>
    </row>
    <row r="75" spans="1:12" ht="15" x14ac:dyDescent="0.25">
      <c r="A75" s="23"/>
      <c r="B75" s="15"/>
      <c r="C75" s="11"/>
      <c r="D75" s="7" t="s">
        <v>30</v>
      </c>
      <c r="E75" s="42" t="str">
        <f>'[4]1'!D16</f>
        <v>Чай с лимоном</v>
      </c>
      <c r="F75" s="58" t="str">
        <f>'[4]1'!E16</f>
        <v>200\6</v>
      </c>
      <c r="G75" s="58">
        <f>'[4]1'!H16</f>
        <v>0</v>
      </c>
      <c r="H75" s="58">
        <f>'[4]1'!I16</f>
        <v>0</v>
      </c>
      <c r="I75" s="58">
        <f>'[4]1'!J16</f>
        <v>7</v>
      </c>
      <c r="J75" s="58">
        <f>'[4]1'!G16</f>
        <v>28</v>
      </c>
      <c r="K75" s="44"/>
      <c r="L75" s="72">
        <f>'[4]1'!F16</f>
        <v>2.89</v>
      </c>
    </row>
    <row r="76" spans="1:12" ht="15" x14ac:dyDescent="0.25">
      <c r="A76" s="23"/>
      <c r="B76" s="15"/>
      <c r="C76" s="11"/>
      <c r="D76" s="7" t="s">
        <v>31</v>
      </c>
      <c r="E76" s="42" t="str">
        <f>'[4]1'!D17</f>
        <v>Булочка школьная</v>
      </c>
      <c r="F76" s="58">
        <f>'[4]1'!E17</f>
        <v>60</v>
      </c>
      <c r="G76" s="58">
        <f>'[4]1'!H17</f>
        <v>5</v>
      </c>
      <c r="H76" s="58">
        <f>'[4]1'!I17</f>
        <v>2</v>
      </c>
      <c r="I76" s="58">
        <f>'[4]1'!J17</f>
        <v>34</v>
      </c>
      <c r="J76" s="58">
        <f>'[4]1'!G17</f>
        <v>174</v>
      </c>
      <c r="K76" s="44"/>
      <c r="L76" s="72">
        <f>'[4]1'!F17</f>
        <v>4.4000000000000004</v>
      </c>
    </row>
    <row r="77" spans="1:12" ht="15" x14ac:dyDescent="0.25">
      <c r="A77" s="23"/>
      <c r="B77" s="15"/>
      <c r="C77" s="11"/>
      <c r="D77" s="7" t="s">
        <v>32</v>
      </c>
      <c r="E77" s="42" t="str">
        <f>'[4]1'!D18</f>
        <v>Хлеб ржаной</v>
      </c>
      <c r="F77" s="58">
        <f>'[4]1'!E18</f>
        <v>60</v>
      </c>
      <c r="G77" s="58">
        <f>'[4]1'!H18</f>
        <v>4</v>
      </c>
      <c r="H77" s="58">
        <f>'[4]1'!I18</f>
        <v>1</v>
      </c>
      <c r="I77" s="58">
        <f>'[4]1'!J18</f>
        <v>1</v>
      </c>
      <c r="J77" s="58">
        <f>'[4]1'!G18</f>
        <v>109</v>
      </c>
      <c r="K77" s="44"/>
      <c r="L77" s="72">
        <f>'[4]1'!F18</f>
        <v>3.78</v>
      </c>
    </row>
    <row r="78" spans="1:12" ht="15" x14ac:dyDescent="0.25">
      <c r="A78" s="23"/>
      <c r="B78" s="15"/>
      <c r="C78" s="11"/>
      <c r="D78" s="6" t="str">
        <f>$D$59</f>
        <v xml:space="preserve">кондитерское изделие </v>
      </c>
      <c r="E78" s="42"/>
      <c r="F78" s="58">
        <f>'[5]1'!$E$16</f>
        <v>76</v>
      </c>
      <c r="G78" s="58">
        <f>'[5]1'!H16</f>
        <v>3</v>
      </c>
      <c r="H78" s="58">
        <f>'[5]1'!I16</f>
        <v>13</v>
      </c>
      <c r="I78" s="58">
        <f>'[5]1'!J16</f>
        <v>39</v>
      </c>
      <c r="J78" s="58">
        <f>'[5]1'!$G$16</f>
        <v>209</v>
      </c>
      <c r="K78" s="44"/>
      <c r="L78" s="72">
        <f>'[5]1'!$F$16</f>
        <v>19.02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531</v>
      </c>
      <c r="G80" s="19">
        <f t="shared" ref="G80" si="37">SUM(G71:G79)</f>
        <v>36</v>
      </c>
      <c r="H80" s="19">
        <f t="shared" ref="H80" si="38">SUM(H71:H79)</f>
        <v>33</v>
      </c>
      <c r="I80" s="19">
        <f t="shared" ref="I80" si="39">SUM(I71:I79)</f>
        <v>128</v>
      </c>
      <c r="J80" s="19">
        <f t="shared" ref="J80:L80" si="40">SUM(J71:J79)</f>
        <v>955</v>
      </c>
      <c r="K80" s="25"/>
      <c r="L80" s="19">
        <f t="shared" si="40"/>
        <v>81.8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761</v>
      </c>
      <c r="G81" s="32">
        <f t="shared" ref="G81" si="41">G70+G80</f>
        <v>49</v>
      </c>
      <c r="H81" s="32">
        <f t="shared" ref="H81" si="42">H70+H80</f>
        <v>44</v>
      </c>
      <c r="I81" s="32">
        <f t="shared" ref="I81" si="43">I70+I80</f>
        <v>174</v>
      </c>
      <c r="J81" s="32">
        <f t="shared" ref="J81:L81" si="44">J70+J80</f>
        <v>1285</v>
      </c>
      <c r="K81" s="32"/>
      <c r="L81" s="32">
        <f t="shared" si="44"/>
        <v>102.91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tr">
        <f t="shared" ref="E82:L88" si="45">E101</f>
        <v>Каша молочная рисовая</v>
      </c>
      <c r="F82" s="40" t="str">
        <f t="shared" si="45"/>
        <v>200\5\5</v>
      </c>
      <c r="G82" s="40">
        <f t="shared" si="45"/>
        <v>5</v>
      </c>
      <c r="H82" s="40">
        <f t="shared" si="45"/>
        <v>7</v>
      </c>
      <c r="I82" s="40">
        <f t="shared" si="45"/>
        <v>28</v>
      </c>
      <c r="J82" s="40">
        <f t="shared" si="45"/>
        <v>194</v>
      </c>
      <c r="K82" s="41">
        <f t="shared" si="45"/>
        <v>0</v>
      </c>
      <c r="L82" s="40">
        <f t="shared" si="45"/>
        <v>9.2799999999999994</v>
      </c>
    </row>
    <row r="83" spans="1:12" ht="15" x14ac:dyDescent="0.25">
      <c r="A83" s="23"/>
      <c r="B83" s="15"/>
      <c r="C83" s="11"/>
      <c r="D83" s="6"/>
      <c r="E83" s="42">
        <f t="shared" si="45"/>
        <v>0</v>
      </c>
      <c r="F83" s="43">
        <f t="shared" si="45"/>
        <v>0</v>
      </c>
      <c r="G83" s="43">
        <f t="shared" si="45"/>
        <v>0</v>
      </c>
      <c r="H83" s="43">
        <f t="shared" si="45"/>
        <v>0</v>
      </c>
      <c r="I83" s="43">
        <f t="shared" si="45"/>
        <v>0</v>
      </c>
      <c r="J83" s="43">
        <f t="shared" si="45"/>
        <v>0</v>
      </c>
      <c r="K83" s="44">
        <f t="shared" si="45"/>
        <v>0</v>
      </c>
      <c r="L83" s="43">
        <f t="shared" si="45"/>
        <v>0</v>
      </c>
    </row>
    <row r="84" spans="1:12" ht="15" x14ac:dyDescent="0.25">
      <c r="A84" s="23"/>
      <c r="B84" s="15"/>
      <c r="C84" s="11"/>
      <c r="D84" s="7" t="s">
        <v>22</v>
      </c>
      <c r="E84" s="42" t="str">
        <f t="shared" si="45"/>
        <v>Чай слимоном</v>
      </c>
      <c r="F84" s="43" t="str">
        <f t="shared" si="45"/>
        <v>200\6</v>
      </c>
      <c r="G84" s="43">
        <f t="shared" si="45"/>
        <v>0</v>
      </c>
      <c r="H84" s="43">
        <f t="shared" si="45"/>
        <v>0</v>
      </c>
      <c r="I84" s="43">
        <f t="shared" si="45"/>
        <v>7</v>
      </c>
      <c r="J84" s="43">
        <f t="shared" si="45"/>
        <v>28</v>
      </c>
      <c r="K84" s="44">
        <f t="shared" si="45"/>
        <v>0</v>
      </c>
      <c r="L84" s="43">
        <f t="shared" si="45"/>
        <v>2.89</v>
      </c>
    </row>
    <row r="85" spans="1:12" ht="15" x14ac:dyDescent="0.25">
      <c r="A85" s="23"/>
      <c r="B85" s="15"/>
      <c r="C85" s="11"/>
      <c r="D85" s="7" t="s">
        <v>23</v>
      </c>
      <c r="E85" s="42" t="str">
        <f t="shared" si="45"/>
        <v>Хлеб пшеничный</v>
      </c>
      <c r="F85" s="43">
        <f t="shared" si="45"/>
        <v>30</v>
      </c>
      <c r="G85" s="43">
        <f t="shared" si="45"/>
        <v>2</v>
      </c>
      <c r="H85" s="43">
        <f t="shared" si="45"/>
        <v>1</v>
      </c>
      <c r="I85" s="43">
        <f t="shared" si="45"/>
        <v>13</v>
      </c>
      <c r="J85" s="43">
        <f t="shared" si="45"/>
        <v>64</v>
      </c>
      <c r="K85" s="44">
        <f t="shared" si="45"/>
        <v>0</v>
      </c>
      <c r="L85" s="43">
        <f t="shared" si="45"/>
        <v>3</v>
      </c>
    </row>
    <row r="86" spans="1:12" ht="15" x14ac:dyDescent="0.25">
      <c r="A86" s="23"/>
      <c r="B86" s="15"/>
      <c r="C86" s="11"/>
      <c r="D86" s="7" t="s">
        <v>24</v>
      </c>
      <c r="E86" s="42" t="str">
        <f t="shared" si="45"/>
        <v>Фрукты</v>
      </c>
      <c r="F86" s="43">
        <f t="shared" si="45"/>
        <v>100</v>
      </c>
      <c r="G86" s="43">
        <f t="shared" si="45"/>
        <v>2</v>
      </c>
      <c r="H86" s="43">
        <f t="shared" si="45"/>
        <v>1</v>
      </c>
      <c r="I86" s="43">
        <f t="shared" si="45"/>
        <v>21</v>
      </c>
      <c r="J86" s="43">
        <f t="shared" si="45"/>
        <v>95</v>
      </c>
      <c r="K86" s="44">
        <f t="shared" si="45"/>
        <v>0</v>
      </c>
      <c r="L86" s="43">
        <f t="shared" si="45"/>
        <v>12</v>
      </c>
    </row>
    <row r="87" spans="1:12" ht="15" x14ac:dyDescent="0.25">
      <c r="A87" s="23"/>
      <c r="B87" s="15"/>
      <c r="C87" s="11"/>
      <c r="D87" s="6"/>
      <c r="E87" s="42">
        <f t="shared" si="45"/>
        <v>0</v>
      </c>
      <c r="F87" s="43">
        <f t="shared" si="45"/>
        <v>0</v>
      </c>
      <c r="G87" s="43">
        <f t="shared" si="45"/>
        <v>0</v>
      </c>
      <c r="H87" s="43">
        <f t="shared" si="45"/>
        <v>0</v>
      </c>
      <c r="I87" s="43">
        <f t="shared" si="45"/>
        <v>0</v>
      </c>
      <c r="J87" s="43">
        <f t="shared" si="45"/>
        <v>0</v>
      </c>
      <c r="K87" s="44">
        <f t="shared" si="45"/>
        <v>0</v>
      </c>
      <c r="L87" s="43">
        <f t="shared" si="45"/>
        <v>0</v>
      </c>
    </row>
    <row r="88" spans="1:12" ht="15" x14ac:dyDescent="0.25">
      <c r="A88" s="23"/>
      <c r="B88" s="15"/>
      <c r="C88" s="11"/>
      <c r="D88" s="6"/>
      <c r="E88" s="42">
        <f t="shared" si="45"/>
        <v>0</v>
      </c>
      <c r="F88" s="43">
        <f t="shared" si="45"/>
        <v>0</v>
      </c>
      <c r="G88" s="43">
        <f t="shared" si="45"/>
        <v>0</v>
      </c>
      <c r="H88" s="43">
        <f t="shared" si="45"/>
        <v>0</v>
      </c>
      <c r="I88" s="43">
        <f t="shared" si="45"/>
        <v>0</v>
      </c>
      <c r="J88" s="43">
        <f t="shared" si="45"/>
        <v>0</v>
      </c>
      <c r="K88" s="44">
        <f t="shared" si="45"/>
        <v>0</v>
      </c>
      <c r="L88" s="43">
        <f t="shared" si="45"/>
        <v>0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130</v>
      </c>
      <c r="G89" s="19">
        <f t="shared" ref="G89" si="46">SUM(G82:G88)</f>
        <v>9</v>
      </c>
      <c r="H89" s="19">
        <f t="shared" ref="H89" si="47">SUM(H82:H88)</f>
        <v>9</v>
      </c>
      <c r="I89" s="19">
        <f t="shared" ref="I89" si="48">SUM(I82:I88)</f>
        <v>69</v>
      </c>
      <c r="J89" s="19">
        <f t="shared" ref="J89:L89" si="49">SUM(J82:J88)</f>
        <v>381</v>
      </c>
      <c r="K89" s="25"/>
      <c r="L89" s="19">
        <f t="shared" si="49"/>
        <v>27.17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tr">
        <f t="shared" ref="E90:L97" si="50">E109</f>
        <v>Икра кабачковая</v>
      </c>
      <c r="F90" s="43">
        <f t="shared" si="50"/>
        <v>50</v>
      </c>
      <c r="G90" s="43">
        <f t="shared" si="50"/>
        <v>2</v>
      </c>
      <c r="H90" s="43">
        <f t="shared" si="50"/>
        <v>8</v>
      </c>
      <c r="I90" s="43">
        <f t="shared" si="50"/>
        <v>9</v>
      </c>
      <c r="J90" s="43">
        <f t="shared" si="50"/>
        <v>228</v>
      </c>
      <c r="K90" s="44">
        <f t="shared" si="50"/>
        <v>0</v>
      </c>
      <c r="L90" s="43">
        <f t="shared" si="50"/>
        <v>8</v>
      </c>
    </row>
    <row r="91" spans="1:12" ht="15" x14ac:dyDescent="0.25">
      <c r="A91" s="23"/>
      <c r="B91" s="15"/>
      <c r="C91" s="11"/>
      <c r="D91" s="7" t="s">
        <v>27</v>
      </c>
      <c r="E91" s="42" t="str">
        <f t="shared" si="50"/>
        <v>Щи из свежей капусты</v>
      </c>
      <c r="F91" s="43" t="str">
        <f t="shared" si="50"/>
        <v>200\8</v>
      </c>
      <c r="G91" s="43">
        <f t="shared" si="50"/>
        <v>2</v>
      </c>
      <c r="H91" s="43">
        <f t="shared" si="50"/>
        <v>4</v>
      </c>
      <c r="I91" s="43">
        <f t="shared" si="50"/>
        <v>7</v>
      </c>
      <c r="J91" s="43">
        <f t="shared" si="50"/>
        <v>71</v>
      </c>
      <c r="K91" s="44">
        <f t="shared" si="50"/>
        <v>0</v>
      </c>
      <c r="L91" s="43">
        <f t="shared" si="50"/>
        <v>12.07</v>
      </c>
    </row>
    <row r="92" spans="1:12" ht="15" x14ac:dyDescent="0.25">
      <c r="A92" s="23"/>
      <c r="B92" s="15"/>
      <c r="C92" s="11"/>
      <c r="D92" s="7" t="s">
        <v>28</v>
      </c>
      <c r="E92" s="42" t="str">
        <f t="shared" si="50"/>
        <v>Котлета куриная</v>
      </c>
      <c r="F92" s="43">
        <f t="shared" si="50"/>
        <v>75</v>
      </c>
      <c r="G92" s="43">
        <f t="shared" si="50"/>
        <v>14</v>
      </c>
      <c r="H92" s="43">
        <f t="shared" si="50"/>
        <v>3</v>
      </c>
      <c r="I92" s="43">
        <f t="shared" si="50"/>
        <v>10</v>
      </c>
      <c r="J92" s="43">
        <f t="shared" si="50"/>
        <v>127</v>
      </c>
      <c r="K92" s="44">
        <f t="shared" si="50"/>
        <v>0</v>
      </c>
      <c r="L92" s="43">
        <f t="shared" si="50"/>
        <v>30.5</v>
      </c>
    </row>
    <row r="93" spans="1:12" ht="15" x14ac:dyDescent="0.25">
      <c r="A93" s="23"/>
      <c r="B93" s="15"/>
      <c r="C93" s="11"/>
      <c r="D93" s="7" t="s">
        <v>29</v>
      </c>
      <c r="E93" s="42" t="str">
        <f t="shared" si="50"/>
        <v>Макаронные изделия отварные</v>
      </c>
      <c r="F93" s="43" t="str">
        <f t="shared" si="50"/>
        <v>150\5\5</v>
      </c>
      <c r="G93" s="43">
        <f t="shared" si="50"/>
        <v>5</v>
      </c>
      <c r="H93" s="43">
        <f t="shared" si="50"/>
        <v>6</v>
      </c>
      <c r="I93" s="43">
        <f t="shared" si="50"/>
        <v>33</v>
      </c>
      <c r="J93" s="43">
        <f t="shared" si="50"/>
        <v>202</v>
      </c>
      <c r="K93" s="44">
        <f t="shared" si="50"/>
        <v>0</v>
      </c>
      <c r="L93" s="43">
        <f t="shared" si="50"/>
        <v>5.73</v>
      </c>
    </row>
    <row r="94" spans="1:12" ht="15" x14ac:dyDescent="0.25">
      <c r="A94" s="23"/>
      <c r="B94" s="15"/>
      <c r="C94" s="11"/>
      <c r="D94" s="7" t="s">
        <v>30</v>
      </c>
      <c r="E94" s="42" t="str">
        <f t="shared" si="50"/>
        <v>Кисель</v>
      </c>
      <c r="F94" s="43">
        <f t="shared" si="50"/>
        <v>200</v>
      </c>
      <c r="G94" s="43">
        <f t="shared" si="50"/>
        <v>0</v>
      </c>
      <c r="H94" s="43">
        <f t="shared" si="50"/>
        <v>0</v>
      </c>
      <c r="I94" s="43">
        <f t="shared" si="50"/>
        <v>14</v>
      </c>
      <c r="J94" s="43">
        <f t="shared" si="50"/>
        <v>60</v>
      </c>
      <c r="K94" s="44">
        <f t="shared" si="50"/>
        <v>0</v>
      </c>
      <c r="L94" s="43">
        <f t="shared" si="50"/>
        <v>4.2699999999999996</v>
      </c>
    </row>
    <row r="95" spans="1:12" ht="15" x14ac:dyDescent="0.25">
      <c r="A95" s="23"/>
      <c r="B95" s="15"/>
      <c r="C95" s="11"/>
      <c r="D95" s="7" t="s">
        <v>31</v>
      </c>
      <c r="E95" s="42" t="str">
        <f t="shared" si="50"/>
        <v>Ватрушка с творогом</v>
      </c>
      <c r="F95" s="43">
        <f t="shared" si="50"/>
        <v>60</v>
      </c>
      <c r="G95" s="43">
        <f t="shared" si="50"/>
        <v>9</v>
      </c>
      <c r="H95" s="43">
        <f t="shared" si="50"/>
        <v>15</v>
      </c>
      <c r="I95" s="43">
        <f t="shared" si="50"/>
        <v>20</v>
      </c>
      <c r="J95" s="43">
        <f t="shared" si="50"/>
        <v>249</v>
      </c>
      <c r="K95" s="44">
        <f t="shared" si="50"/>
        <v>0</v>
      </c>
      <c r="L95" s="43">
        <f t="shared" si="50"/>
        <v>7.75</v>
      </c>
    </row>
    <row r="96" spans="1:12" ht="15" x14ac:dyDescent="0.25">
      <c r="A96" s="23"/>
      <c r="B96" s="15"/>
      <c r="C96" s="11"/>
      <c r="D96" s="7" t="s">
        <v>32</v>
      </c>
      <c r="E96" s="42" t="str">
        <f t="shared" si="50"/>
        <v>Хлеб ржаной</v>
      </c>
      <c r="F96" s="43">
        <f t="shared" si="50"/>
        <v>60</v>
      </c>
      <c r="G96" s="43">
        <f t="shared" si="50"/>
        <v>4</v>
      </c>
      <c r="H96" s="43">
        <f t="shared" si="50"/>
        <v>1</v>
      </c>
      <c r="I96" s="43">
        <f t="shared" si="50"/>
        <v>1</v>
      </c>
      <c r="J96" s="43">
        <f t="shared" si="50"/>
        <v>109</v>
      </c>
      <c r="K96" s="44">
        <f t="shared" si="50"/>
        <v>0</v>
      </c>
      <c r="L96" s="43">
        <f t="shared" si="50"/>
        <v>3.78</v>
      </c>
    </row>
    <row r="97" spans="1:12" ht="15" x14ac:dyDescent="0.25">
      <c r="A97" s="23"/>
      <c r="B97" s="15"/>
      <c r="C97" s="11"/>
      <c r="D97" s="6"/>
      <c r="E97" s="42" t="str">
        <f t="shared" si="50"/>
        <v>Кондитерские изделия</v>
      </c>
      <c r="F97" s="43">
        <f t="shared" si="50"/>
        <v>40</v>
      </c>
      <c r="G97" s="43">
        <f t="shared" si="50"/>
        <v>3</v>
      </c>
      <c r="H97" s="43">
        <f t="shared" si="50"/>
        <v>6</v>
      </c>
      <c r="I97" s="43">
        <f t="shared" si="50"/>
        <v>29</v>
      </c>
      <c r="J97" s="43">
        <f t="shared" si="50"/>
        <v>175</v>
      </c>
      <c r="K97" s="44">
        <f t="shared" si="50"/>
        <v>0</v>
      </c>
      <c r="L97" s="43">
        <f t="shared" si="50"/>
        <v>6.48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485</v>
      </c>
      <c r="G99" s="19">
        <f t="shared" ref="G99" si="51">SUM(G90:G98)</f>
        <v>39</v>
      </c>
      <c r="H99" s="19">
        <f t="shared" ref="H99" si="52">SUM(H90:H98)</f>
        <v>43</v>
      </c>
      <c r="I99" s="19">
        <f t="shared" ref="I99" si="53">SUM(I90:I98)</f>
        <v>123</v>
      </c>
      <c r="J99" s="19">
        <f t="shared" ref="J99:L99" si="54">SUM(J90:J98)</f>
        <v>1221</v>
      </c>
      <c r="K99" s="25"/>
      <c r="L99" s="19">
        <f t="shared" si="54"/>
        <v>78.58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615</v>
      </c>
      <c r="G100" s="32">
        <f t="shared" ref="G100" si="55">G89+G99</f>
        <v>48</v>
      </c>
      <c r="H100" s="32">
        <f t="shared" ref="H100" si="56">H89+H99</f>
        <v>52</v>
      </c>
      <c r="I100" s="32">
        <f t="shared" ref="I100" si="57">I89+I99</f>
        <v>192</v>
      </c>
      <c r="J100" s="32">
        <f t="shared" ref="J100:L100" si="58">J89+J99</f>
        <v>1602</v>
      </c>
      <c r="K100" s="32"/>
      <c r="L100" s="32">
        <f t="shared" si="58"/>
        <v>105.75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tr">
        <f>'[6]1'!D4</f>
        <v>Каша молочная рисовая</v>
      </c>
      <c r="F101" s="40" t="str">
        <f>'[6]1'!E4</f>
        <v>200\5\5</v>
      </c>
      <c r="G101" s="76">
        <f>'[6]1'!H4</f>
        <v>5</v>
      </c>
      <c r="H101" s="76">
        <f>'[6]1'!I4</f>
        <v>7</v>
      </c>
      <c r="I101" s="76">
        <f>'[6]1'!J4</f>
        <v>28</v>
      </c>
      <c r="J101" s="76">
        <f>'[6]1'!$G$4</f>
        <v>194</v>
      </c>
      <c r="K101" s="41"/>
      <c r="L101" s="77">
        <f>'[6]1'!$F$4</f>
        <v>9.2799999999999994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tr">
        <f>'[6]1'!D5</f>
        <v>Чай слимоном</v>
      </c>
      <c r="F103" s="43" t="str">
        <f>'[6]1'!E5</f>
        <v>200\6</v>
      </c>
      <c r="G103" s="58">
        <f>'[6]1'!H5</f>
        <v>0</v>
      </c>
      <c r="H103" s="58">
        <f>'[6]1'!I5</f>
        <v>0</v>
      </c>
      <c r="I103" s="58">
        <f>'[6]1'!J5</f>
        <v>7</v>
      </c>
      <c r="J103" s="58">
        <f>'[6]1'!$G$5</f>
        <v>28</v>
      </c>
      <c r="K103" s="44"/>
      <c r="L103" s="72">
        <f>'[6]1'!$F$5</f>
        <v>2.89</v>
      </c>
    </row>
    <row r="104" spans="1:12" ht="15" x14ac:dyDescent="0.25">
      <c r="A104" s="23"/>
      <c r="B104" s="15"/>
      <c r="C104" s="11"/>
      <c r="D104" s="7" t="s">
        <v>23</v>
      </c>
      <c r="E104" s="42" t="str">
        <f t="shared" ref="E104:L104" si="59">E66</f>
        <v>Хлеб пшеничный</v>
      </c>
      <c r="F104" s="43">
        <f t="shared" si="59"/>
        <v>30</v>
      </c>
      <c r="G104" s="43">
        <f t="shared" si="59"/>
        <v>2</v>
      </c>
      <c r="H104" s="43">
        <f t="shared" si="59"/>
        <v>1</v>
      </c>
      <c r="I104" s="43">
        <f t="shared" si="59"/>
        <v>13</v>
      </c>
      <c r="J104" s="43">
        <f t="shared" si="59"/>
        <v>64</v>
      </c>
      <c r="K104" s="44">
        <f t="shared" si="59"/>
        <v>0</v>
      </c>
      <c r="L104" s="43">
        <f t="shared" si="59"/>
        <v>3</v>
      </c>
    </row>
    <row r="105" spans="1:12" ht="15" x14ac:dyDescent="0.25">
      <c r="A105" s="23"/>
      <c r="B105" s="15"/>
      <c r="C105" s="11"/>
      <c r="D105" s="7" t="s">
        <v>24</v>
      </c>
      <c r="E105" s="42" t="str">
        <f>'[6]1'!D20</f>
        <v>Фрукты</v>
      </c>
      <c r="F105" s="43">
        <f>'[6]1'!E20</f>
        <v>100</v>
      </c>
      <c r="G105" s="58">
        <f>'[6]1'!H20</f>
        <v>2</v>
      </c>
      <c r="H105" s="58">
        <f>'[6]1'!I20</f>
        <v>1</v>
      </c>
      <c r="I105" s="58">
        <f>'[6]1'!J20</f>
        <v>21</v>
      </c>
      <c r="J105" s="58">
        <f>'[6]1'!$G$20</f>
        <v>95</v>
      </c>
      <c r="K105" s="44"/>
      <c r="L105" s="72">
        <f>'[6]1'!$F$20</f>
        <v>12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130</v>
      </c>
      <c r="G108" s="19">
        <f t="shared" ref="G108:J108" si="60">SUM(G101:G107)</f>
        <v>9</v>
      </c>
      <c r="H108" s="19">
        <f t="shared" si="60"/>
        <v>9</v>
      </c>
      <c r="I108" s="19">
        <f t="shared" si="60"/>
        <v>69</v>
      </c>
      <c r="J108" s="19">
        <f t="shared" si="60"/>
        <v>381</v>
      </c>
      <c r="K108" s="25"/>
      <c r="L108" s="19">
        <f t="shared" ref="L108" si="61">SUM(L101:L107)</f>
        <v>27.17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tr">
        <f>'[6]1'!D12</f>
        <v>Икра кабачковая</v>
      </c>
      <c r="F109" s="43">
        <f>'[6]1'!E12</f>
        <v>50</v>
      </c>
      <c r="G109" s="58">
        <f>'[6]1'!H12</f>
        <v>2</v>
      </c>
      <c r="H109" s="58">
        <f>'[6]1'!I12</f>
        <v>8</v>
      </c>
      <c r="I109" s="58">
        <f>'[6]1'!J12</f>
        <v>9</v>
      </c>
      <c r="J109" s="58">
        <f>'[6]1'!G12</f>
        <v>228</v>
      </c>
      <c r="K109" s="44"/>
      <c r="L109" s="72">
        <f>'[6]1'!F12</f>
        <v>8</v>
      </c>
    </row>
    <row r="110" spans="1:12" ht="15" x14ac:dyDescent="0.25">
      <c r="A110" s="23"/>
      <c r="B110" s="15"/>
      <c r="C110" s="11"/>
      <c r="D110" s="7" t="s">
        <v>27</v>
      </c>
      <c r="E110" s="42" t="str">
        <f>'[6]1'!D13</f>
        <v>Щи из свежей капусты</v>
      </c>
      <c r="F110" s="43" t="str">
        <f>'[6]1'!E13</f>
        <v>200\8</v>
      </c>
      <c r="G110" s="58">
        <f>'[6]1'!H13</f>
        <v>2</v>
      </c>
      <c r="H110" s="58">
        <f>'[6]1'!I13</f>
        <v>4</v>
      </c>
      <c r="I110" s="58">
        <f>'[6]1'!J13</f>
        <v>7</v>
      </c>
      <c r="J110" s="58">
        <f>'[6]1'!G13</f>
        <v>71</v>
      </c>
      <c r="K110" s="44"/>
      <c r="L110" s="72">
        <f>'[6]1'!F13</f>
        <v>12.07</v>
      </c>
    </row>
    <row r="111" spans="1:12" ht="15" x14ac:dyDescent="0.25">
      <c r="A111" s="23"/>
      <c r="B111" s="15"/>
      <c r="C111" s="11"/>
      <c r="D111" s="7" t="s">
        <v>28</v>
      </c>
      <c r="E111" s="42" t="str">
        <f>'[6]1'!D14</f>
        <v>Котлета куриная</v>
      </c>
      <c r="F111" s="43">
        <f>'[6]1'!E14</f>
        <v>75</v>
      </c>
      <c r="G111" s="58">
        <f>'[6]1'!H14</f>
        <v>14</v>
      </c>
      <c r="H111" s="58">
        <f>'[6]1'!I14</f>
        <v>3</v>
      </c>
      <c r="I111" s="58">
        <f>'[6]1'!J14</f>
        <v>10</v>
      </c>
      <c r="J111" s="58">
        <f>'[6]1'!G14</f>
        <v>127</v>
      </c>
      <c r="K111" s="44"/>
      <c r="L111" s="72">
        <f>'[6]1'!F14</f>
        <v>30.5</v>
      </c>
    </row>
    <row r="112" spans="1:12" ht="15" x14ac:dyDescent="0.25">
      <c r="A112" s="23"/>
      <c r="B112" s="15"/>
      <c r="C112" s="11"/>
      <c r="D112" s="7" t="s">
        <v>29</v>
      </c>
      <c r="E112" s="42" t="str">
        <f>'[6]1'!D15</f>
        <v>Макаронные изделия отварные</v>
      </c>
      <c r="F112" s="43" t="str">
        <f>'[6]1'!E15</f>
        <v>150\5\5</v>
      </c>
      <c r="G112" s="58">
        <f>'[6]1'!H15</f>
        <v>5</v>
      </c>
      <c r="H112" s="58">
        <f>'[6]1'!I15</f>
        <v>6</v>
      </c>
      <c r="I112" s="58">
        <f>'[6]1'!J15</f>
        <v>33</v>
      </c>
      <c r="J112" s="58">
        <f>'[6]1'!G15</f>
        <v>202</v>
      </c>
      <c r="K112" s="44"/>
      <c r="L112" s="72">
        <f>'[6]1'!F15</f>
        <v>5.73</v>
      </c>
    </row>
    <row r="113" spans="1:12" ht="15" x14ac:dyDescent="0.25">
      <c r="A113" s="23"/>
      <c r="B113" s="15"/>
      <c r="C113" s="11"/>
      <c r="D113" s="7" t="s">
        <v>30</v>
      </c>
      <c r="E113" s="42" t="str">
        <f>'[6]1'!D16</f>
        <v>Кисель</v>
      </c>
      <c r="F113" s="43">
        <f>'[6]1'!E16</f>
        <v>200</v>
      </c>
      <c r="G113" s="58">
        <f>'[6]1'!H16</f>
        <v>0</v>
      </c>
      <c r="H113" s="58">
        <f>'[6]1'!I16</f>
        <v>0</v>
      </c>
      <c r="I113" s="58">
        <f>'[6]1'!J16</f>
        <v>14</v>
      </c>
      <c r="J113" s="58">
        <f>'[6]1'!G16</f>
        <v>60</v>
      </c>
      <c r="K113" s="44"/>
      <c r="L113" s="72">
        <f>'[6]1'!F16</f>
        <v>4.2699999999999996</v>
      </c>
    </row>
    <row r="114" spans="1:12" ht="15" x14ac:dyDescent="0.25">
      <c r="A114" s="23"/>
      <c r="B114" s="15"/>
      <c r="C114" s="11"/>
      <c r="D114" s="7" t="s">
        <v>31</v>
      </c>
      <c r="E114" s="42" t="str">
        <f>'[6]1'!D17</f>
        <v>Ватрушка с творогом</v>
      </c>
      <c r="F114" s="43">
        <f>'[6]1'!E17</f>
        <v>60</v>
      </c>
      <c r="G114" s="58">
        <f>'[6]1'!H17</f>
        <v>9</v>
      </c>
      <c r="H114" s="58">
        <f>'[6]1'!I17</f>
        <v>15</v>
      </c>
      <c r="I114" s="58">
        <f>'[6]1'!J17</f>
        <v>20</v>
      </c>
      <c r="J114" s="58">
        <f>'[6]1'!G17</f>
        <v>249</v>
      </c>
      <c r="K114" s="44"/>
      <c r="L114" s="72">
        <f>'[6]1'!F17</f>
        <v>7.75</v>
      </c>
    </row>
    <row r="115" spans="1:12" ht="15" x14ac:dyDescent="0.25">
      <c r="A115" s="23"/>
      <c r="B115" s="15"/>
      <c r="C115" s="11"/>
      <c r="D115" s="7" t="s">
        <v>32</v>
      </c>
      <c r="E115" s="42" t="str">
        <f>'[6]1'!D18</f>
        <v>Хлеб ржаной</v>
      </c>
      <c r="F115" s="43">
        <f>'[6]1'!E18</f>
        <v>60</v>
      </c>
      <c r="G115" s="58">
        <f>'[6]1'!H18</f>
        <v>4</v>
      </c>
      <c r="H115" s="58">
        <f>'[6]1'!I18</f>
        <v>1</v>
      </c>
      <c r="I115" s="58">
        <f>'[6]1'!J18</f>
        <v>1</v>
      </c>
      <c r="J115" s="58">
        <f>'[6]1'!G18</f>
        <v>109</v>
      </c>
      <c r="K115" s="44"/>
      <c r="L115" s="72">
        <f>'[6]1'!F18</f>
        <v>3.78</v>
      </c>
    </row>
    <row r="116" spans="1:12" ht="15" x14ac:dyDescent="0.25">
      <c r="A116" s="23"/>
      <c r="B116" s="15"/>
      <c r="C116" s="11"/>
      <c r="D116" s="6"/>
      <c r="E116" s="42" t="str">
        <f>'[7]1'!D16</f>
        <v>Кондитерские изделия</v>
      </c>
      <c r="F116" s="43">
        <f>'[7]1'!E16</f>
        <v>40</v>
      </c>
      <c r="G116" s="58">
        <f>'[7]1'!H16</f>
        <v>3</v>
      </c>
      <c r="H116" s="58">
        <f>'[7]1'!I16</f>
        <v>6</v>
      </c>
      <c r="I116" s="58">
        <f>'[7]1'!J16</f>
        <v>29</v>
      </c>
      <c r="J116" s="58">
        <f>'[7]1'!$G$16</f>
        <v>175</v>
      </c>
      <c r="K116" s="44"/>
      <c r="L116" s="72">
        <f>'[7]1'!$F$16</f>
        <v>6.48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485</v>
      </c>
      <c r="G118" s="19">
        <f t="shared" ref="G118:J118" si="62">SUM(G109:G117)</f>
        <v>39</v>
      </c>
      <c r="H118" s="19">
        <f t="shared" si="62"/>
        <v>43</v>
      </c>
      <c r="I118" s="19">
        <f t="shared" si="62"/>
        <v>123</v>
      </c>
      <c r="J118" s="19">
        <f t="shared" si="62"/>
        <v>1221</v>
      </c>
      <c r="K118" s="25"/>
      <c r="L118" s="19">
        <f t="shared" ref="L118" si="63">SUM(L109:L117)</f>
        <v>78.58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615</v>
      </c>
      <c r="G119" s="32">
        <f t="shared" ref="G119" si="64">G108+G118</f>
        <v>48</v>
      </c>
      <c r="H119" s="32">
        <f t="shared" ref="H119" si="65">H108+H118</f>
        <v>52</v>
      </c>
      <c r="I119" s="32">
        <f t="shared" ref="I119" si="66">I108+I118</f>
        <v>192</v>
      </c>
      <c r="J119" s="32">
        <f t="shared" ref="J119:L119" si="67">J108+J118</f>
        <v>1602</v>
      </c>
      <c r="K119" s="32"/>
      <c r="L119" s="32">
        <f t="shared" si="67"/>
        <v>105.75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tr">
        <f>'[8]1'!D4</f>
        <v>Гречка отварная с маслом и сахаром</v>
      </c>
      <c r="F120" s="40" t="str">
        <f>'[8]1'!E4</f>
        <v>200\5\5</v>
      </c>
      <c r="G120" s="76">
        <f>'[8]1'!H4</f>
        <v>11</v>
      </c>
      <c r="H120" s="76">
        <f>'[8]1'!I4</f>
        <v>9</v>
      </c>
      <c r="I120" s="76">
        <f>'[8]1'!J4</f>
        <v>48</v>
      </c>
      <c r="J120" s="76">
        <f>'[8]1'!$G$4</f>
        <v>319</v>
      </c>
      <c r="K120" s="41"/>
      <c r="L120" s="77">
        <f>'[8]1'!$F$4</f>
        <v>6.09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73" t="str">
        <f>'[8]1'!D5</f>
        <v>Чай с лимоном</v>
      </c>
      <c r="F122" s="42" t="str">
        <f>'[8]1'!E5</f>
        <v>200\6</v>
      </c>
      <c r="G122" s="58">
        <f>'[8]1'!H5</f>
        <v>0</v>
      </c>
      <c r="H122" s="58">
        <f>'[8]1'!I5</f>
        <v>0</v>
      </c>
      <c r="I122" s="58">
        <f>'[8]1'!J5</f>
        <v>7</v>
      </c>
      <c r="J122" s="58">
        <f>'[8]1'!G5</f>
        <v>28</v>
      </c>
      <c r="K122" s="44"/>
      <c r="L122" s="72">
        <f>'[8]1'!F5</f>
        <v>2.89</v>
      </c>
    </row>
    <row r="123" spans="1:12" ht="15" x14ac:dyDescent="0.25">
      <c r="A123" s="14"/>
      <c r="B123" s="15"/>
      <c r="C123" s="11"/>
      <c r="D123" s="7" t="s">
        <v>23</v>
      </c>
      <c r="E123" s="42" t="str">
        <f>'[8]1'!D6</f>
        <v>Бутерброд с сыром</v>
      </c>
      <c r="F123" s="43" t="str">
        <f>'[8]1'!E6</f>
        <v>30\10</v>
      </c>
      <c r="G123" s="58">
        <f>'[8]1'!H6</f>
        <v>3</v>
      </c>
      <c r="H123" s="58">
        <f>'[8]1'!I6</f>
        <v>4</v>
      </c>
      <c r="I123" s="58">
        <f>'[8]1'!J6</f>
        <v>11</v>
      </c>
      <c r="J123" s="43">
        <f>'[8]1'!G6</f>
        <v>100</v>
      </c>
      <c r="K123" s="44"/>
      <c r="L123" s="43">
        <f>'[8]1'!F6</f>
        <v>11.02</v>
      </c>
    </row>
    <row r="124" spans="1:12" ht="15" x14ac:dyDescent="0.25">
      <c r="A124" s="14"/>
      <c r="B124" s="15"/>
      <c r="C124" s="11"/>
      <c r="D124" s="7" t="s">
        <v>24</v>
      </c>
      <c r="E124" s="73" t="str">
        <f>'[8]1'!D20</f>
        <v>Фрукты</v>
      </c>
      <c r="F124" s="42">
        <f>'[8]1'!E20</f>
        <v>100</v>
      </c>
      <c r="G124" s="58">
        <f>'[8]1'!H20</f>
        <v>2</v>
      </c>
      <c r="H124" s="58">
        <f>'[8]1'!I20</f>
        <v>0</v>
      </c>
      <c r="I124" s="58">
        <f>'[8]1'!J20</f>
        <v>16</v>
      </c>
      <c r="J124" s="58">
        <f>'[8]1'!$G$20</f>
        <v>76</v>
      </c>
      <c r="K124" s="44"/>
      <c r="L124" s="72">
        <f>'[8]1'!$F$20</f>
        <v>12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100</v>
      </c>
      <c r="G127" s="19">
        <f t="shared" ref="G127:J127" si="68">SUM(G120:G126)</f>
        <v>16</v>
      </c>
      <c r="H127" s="19">
        <f t="shared" si="68"/>
        <v>13</v>
      </c>
      <c r="I127" s="19">
        <f t="shared" si="68"/>
        <v>82</v>
      </c>
      <c r="J127" s="19">
        <f t="shared" si="68"/>
        <v>523</v>
      </c>
      <c r="K127" s="25"/>
      <c r="L127" s="19">
        <f t="shared" ref="L127" si="69">SUM(L120:L126)</f>
        <v>32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tr">
        <f>'[8]1'!D12</f>
        <v>салат из белокочанной  капусты</v>
      </c>
      <c r="F128" s="43">
        <f>'[8]1'!E12</f>
        <v>60</v>
      </c>
      <c r="G128" s="58">
        <f>'[8]1'!H13</f>
        <v>5</v>
      </c>
      <c r="H128" s="58">
        <f>'[8]1'!I13</f>
        <v>3</v>
      </c>
      <c r="I128" s="58">
        <f>'[8]1'!J13</f>
        <v>18</v>
      </c>
      <c r="J128" s="58">
        <f>'[8]1'!G13</f>
        <v>120</v>
      </c>
      <c r="K128" s="44"/>
      <c r="L128" s="72">
        <f>'[8]1'!F13</f>
        <v>9.5399999999999991</v>
      </c>
    </row>
    <row r="129" spans="1:12" ht="15" x14ac:dyDescent="0.25">
      <c r="A129" s="14"/>
      <c r="B129" s="15"/>
      <c r="C129" s="11"/>
      <c r="D129" s="7" t="s">
        <v>27</v>
      </c>
      <c r="E129" s="42" t="str">
        <f>'[8]1'!D13</f>
        <v>Суп  картофельный с макаронными изделиями</v>
      </c>
      <c r="F129" s="43" t="str">
        <f>'[8]1'!E13</f>
        <v>200\8</v>
      </c>
      <c r="G129" s="58">
        <f>'[8]1'!H14</f>
        <v>11</v>
      </c>
      <c r="H129" s="58">
        <f>'[8]1'!I14</f>
        <v>2</v>
      </c>
      <c r="I129" s="58">
        <f>'[8]1'!J14</f>
        <v>7</v>
      </c>
      <c r="J129" s="58">
        <f>'[8]1'!G14</f>
        <v>91</v>
      </c>
      <c r="K129" s="44"/>
      <c r="L129" s="72">
        <f>'[8]1'!F14</f>
        <v>15.6</v>
      </c>
    </row>
    <row r="130" spans="1:12" ht="15" x14ac:dyDescent="0.25">
      <c r="A130" s="14"/>
      <c r="B130" s="15"/>
      <c r="C130" s="11"/>
      <c r="D130" s="7" t="s">
        <v>28</v>
      </c>
      <c r="E130" s="42" t="str">
        <f>'[8]1'!D14</f>
        <v>Котлета рыбная (треска)</v>
      </c>
      <c r="F130" s="43">
        <f>'[8]1'!E14</f>
        <v>80</v>
      </c>
      <c r="G130" s="58">
        <f>'[8]1'!H15</f>
        <v>3</v>
      </c>
      <c r="H130" s="58">
        <f>'[8]1'!I15</f>
        <v>6</v>
      </c>
      <c r="I130" s="58">
        <f>'[8]1'!J15</f>
        <v>20</v>
      </c>
      <c r="J130" s="58">
        <f>'[8]1'!G15</f>
        <v>146</v>
      </c>
      <c r="K130" s="44"/>
      <c r="L130" s="72">
        <f>'[8]1'!F15</f>
        <v>9.01</v>
      </c>
    </row>
    <row r="131" spans="1:12" ht="15" x14ac:dyDescent="0.25">
      <c r="A131" s="14"/>
      <c r="B131" s="15"/>
      <c r="C131" s="11"/>
      <c r="D131" s="7" t="s">
        <v>29</v>
      </c>
      <c r="E131" s="42" t="str">
        <f>'[8]1'!D15</f>
        <v>Пюре картофельное</v>
      </c>
      <c r="F131" s="43" t="str">
        <f>'[8]1'!E15</f>
        <v>150\5</v>
      </c>
      <c r="G131" s="58">
        <f>'[8]1'!H16</f>
        <v>0</v>
      </c>
      <c r="H131" s="58">
        <f>'[8]1'!I16</f>
        <v>0</v>
      </c>
      <c r="I131" s="58">
        <f>'[8]1'!J16</f>
        <v>7</v>
      </c>
      <c r="J131" s="58">
        <f>'[8]1'!G16</f>
        <v>27</v>
      </c>
      <c r="K131" s="44"/>
      <c r="L131" s="72">
        <f>'[8]1'!F16</f>
        <v>1.68</v>
      </c>
    </row>
    <row r="132" spans="1:12" ht="15" x14ac:dyDescent="0.25">
      <c r="A132" s="14"/>
      <c r="B132" s="15"/>
      <c r="C132" s="11"/>
      <c r="D132" s="7" t="s">
        <v>30</v>
      </c>
      <c r="E132" s="42" t="str">
        <f>'[8]1'!D16</f>
        <v>Чай с сахаром</v>
      </c>
      <c r="F132" s="43">
        <f>'[8]1'!E16</f>
        <v>200</v>
      </c>
      <c r="G132" s="58">
        <f>'[8]1'!H17</f>
        <v>9</v>
      </c>
      <c r="H132" s="58">
        <f>'[8]1'!I17</f>
        <v>15</v>
      </c>
      <c r="I132" s="58">
        <f>'[8]1'!J17</f>
        <v>20</v>
      </c>
      <c r="J132" s="58">
        <f>'[8]1'!G17</f>
        <v>249</v>
      </c>
      <c r="K132" s="44"/>
      <c r="L132" s="72">
        <f>'[8]1'!F17</f>
        <v>8.14</v>
      </c>
    </row>
    <row r="133" spans="1:12" ht="15" x14ac:dyDescent="0.25">
      <c r="A133" s="14"/>
      <c r="B133" s="15"/>
      <c r="C133" s="11"/>
      <c r="D133" s="7" t="s">
        <v>31</v>
      </c>
      <c r="E133" s="42" t="str">
        <f>'[8]1'!D17</f>
        <v>Ватрушка творожная</v>
      </c>
      <c r="F133" s="43">
        <f>'[8]1'!E17</f>
        <v>60</v>
      </c>
      <c r="G133" s="58">
        <f>'[8]1'!H18</f>
        <v>4</v>
      </c>
      <c r="H133" s="58">
        <f>'[8]1'!I18</f>
        <v>1</v>
      </c>
      <c r="I133" s="58">
        <f>'[8]1'!J18</f>
        <v>1</v>
      </c>
      <c r="J133" s="58">
        <f>'[8]1'!G18</f>
        <v>109</v>
      </c>
      <c r="K133" s="44"/>
      <c r="L133" s="72">
        <f>'[8]1'!F18</f>
        <v>3.78</v>
      </c>
    </row>
    <row r="134" spans="1:12" ht="15" x14ac:dyDescent="0.25">
      <c r="A134" s="14"/>
      <c r="B134" s="15"/>
      <c r="C134" s="11"/>
      <c r="D134" s="7" t="s">
        <v>32</v>
      </c>
      <c r="E134" s="42" t="str">
        <f>'[8]1'!D18</f>
        <v>Хлеб ржаной</v>
      </c>
      <c r="F134" s="43">
        <f>'[8]1'!E18</f>
        <v>60</v>
      </c>
      <c r="G134" s="58">
        <f>'[8]1'!H19</f>
        <v>0</v>
      </c>
      <c r="H134" s="58">
        <f>'[8]1'!I19</f>
        <v>0</v>
      </c>
      <c r="I134" s="58">
        <f>'[8]1'!J19</f>
        <v>7</v>
      </c>
      <c r="J134" s="58">
        <f>'[8]1'!G19</f>
        <v>27</v>
      </c>
      <c r="K134" s="44"/>
      <c r="L134" s="72">
        <f>'[8]1'!F19</f>
        <v>1.68</v>
      </c>
    </row>
    <row r="135" spans="1:12" ht="15" x14ac:dyDescent="0.25">
      <c r="A135" s="14"/>
      <c r="B135" s="15"/>
      <c r="C135" s="11"/>
      <c r="D135" s="6"/>
      <c r="E135" s="42" t="str">
        <f>'[9]1'!D16</f>
        <v>Кондитерские изделия</v>
      </c>
      <c r="F135" s="43">
        <f>'[9]1'!E16</f>
        <v>16</v>
      </c>
      <c r="G135" s="58">
        <f>'[9]1'!H16</f>
        <v>1</v>
      </c>
      <c r="H135" s="58">
        <f>'[9]1'!I16</f>
        <v>12</v>
      </c>
      <c r="I135" s="58">
        <f>'[9]1'!J16</f>
        <v>16</v>
      </c>
      <c r="J135" s="72">
        <f>'[9]1'!$F$16</f>
        <v>5.52</v>
      </c>
      <c r="K135" s="44"/>
      <c r="L135" s="72">
        <f>'[9]1'!$F$16</f>
        <v>5.52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476</v>
      </c>
      <c r="G137" s="19">
        <f t="shared" ref="G137:J137" si="70">SUM(G128:G136)</f>
        <v>33</v>
      </c>
      <c r="H137" s="19">
        <f t="shared" si="70"/>
        <v>39</v>
      </c>
      <c r="I137" s="19">
        <f t="shared" si="70"/>
        <v>96</v>
      </c>
      <c r="J137" s="19">
        <f t="shared" si="70"/>
        <v>774.52</v>
      </c>
      <c r="K137" s="25"/>
      <c r="L137" s="19">
        <f t="shared" ref="L137" si="71">SUM(L128:L136)</f>
        <v>54.95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576</v>
      </c>
      <c r="G138" s="32">
        <f t="shared" ref="G138" si="72">G127+G137</f>
        <v>49</v>
      </c>
      <c r="H138" s="32">
        <f t="shared" ref="H138" si="73">H127+H137</f>
        <v>52</v>
      </c>
      <c r="I138" s="32">
        <f t="shared" ref="I138" si="74">I127+I137</f>
        <v>178</v>
      </c>
      <c r="J138" s="32">
        <f t="shared" ref="J138:L138" si="75">J127+J137</f>
        <v>1297.52</v>
      </c>
      <c r="K138" s="32"/>
      <c r="L138" s="32">
        <f t="shared" si="75"/>
        <v>86.95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tr">
        <f>'[11]1'!D4</f>
        <v>Каша молочная рисовая</v>
      </c>
      <c r="F139" s="40" t="str">
        <f>'[11]1'!E4</f>
        <v>200\5\5</v>
      </c>
      <c r="G139" s="76">
        <f>'[11]1'!H4</f>
        <v>5</v>
      </c>
      <c r="H139" s="76">
        <f>'[11]1'!I4</f>
        <v>7</v>
      </c>
      <c r="I139" s="76">
        <f>'[11]1'!J4</f>
        <v>28</v>
      </c>
      <c r="J139" s="76">
        <f>'[11]1'!$G$4</f>
        <v>193.7</v>
      </c>
      <c r="K139" s="41"/>
      <c r="L139" s="77">
        <f>'[11]1'!$F$4</f>
        <v>9.06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tr">
        <f>'[11]1'!D5</f>
        <v>Чай с сахаром</v>
      </c>
      <c r="F141" s="43">
        <f>'[11]1'!E5</f>
        <v>200</v>
      </c>
      <c r="G141" s="58">
        <f>'[11]1'!H5</f>
        <v>0</v>
      </c>
      <c r="H141" s="58">
        <f>'[11]1'!I5</f>
        <v>0</v>
      </c>
      <c r="I141" s="58">
        <f>'[11]1'!J5</f>
        <v>7</v>
      </c>
      <c r="J141" s="58">
        <f>'[11]1'!G5</f>
        <v>27</v>
      </c>
      <c r="K141" s="44"/>
      <c r="L141" s="72">
        <f>'[11]1'!F5</f>
        <v>1.64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tr">
        <f>'[11]1'!D6</f>
        <v>Хлеб с маслом</v>
      </c>
      <c r="F142" s="43" t="str">
        <f>'[11]1'!E6</f>
        <v>40\10</v>
      </c>
      <c r="G142" s="58">
        <f>'[11]1'!H6</f>
        <v>2</v>
      </c>
      <c r="H142" s="58">
        <f>'[11]1'!I6</f>
        <v>17</v>
      </c>
      <c r="I142" s="58">
        <f>'[11]1'!J6</f>
        <v>1</v>
      </c>
      <c r="J142" s="58">
        <f>'[11]1'!G6</f>
        <v>203</v>
      </c>
      <c r="K142" s="44"/>
      <c r="L142" s="72">
        <f>'[11]1'!F6</f>
        <v>9.3000000000000007</v>
      </c>
    </row>
    <row r="143" spans="1:12" ht="15" x14ac:dyDescent="0.25">
      <c r="A143" s="23"/>
      <c r="B143" s="15"/>
      <c r="C143" s="11"/>
      <c r="D143" s="7" t="s">
        <v>24</v>
      </c>
      <c r="E143" s="42" t="str">
        <f t="shared" ref="E143:L143" si="76">E124</f>
        <v>Фрукты</v>
      </c>
      <c r="F143" s="43">
        <f t="shared" si="76"/>
        <v>100</v>
      </c>
      <c r="G143" s="43">
        <f t="shared" si="76"/>
        <v>2</v>
      </c>
      <c r="H143" s="43">
        <f t="shared" si="76"/>
        <v>0</v>
      </c>
      <c r="I143" s="43">
        <f t="shared" si="76"/>
        <v>16</v>
      </c>
      <c r="J143" s="43">
        <f t="shared" si="76"/>
        <v>76</v>
      </c>
      <c r="K143" s="44">
        <f t="shared" si="76"/>
        <v>0</v>
      </c>
      <c r="L143" s="43">
        <f t="shared" si="76"/>
        <v>12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300</v>
      </c>
      <c r="G146" s="19">
        <f t="shared" ref="G146:J146" si="77">SUM(G139:G145)</f>
        <v>9</v>
      </c>
      <c r="H146" s="19">
        <f t="shared" si="77"/>
        <v>24</v>
      </c>
      <c r="I146" s="19">
        <f t="shared" si="77"/>
        <v>52</v>
      </c>
      <c r="J146" s="19">
        <f t="shared" si="77"/>
        <v>499.7</v>
      </c>
      <c r="K146" s="25"/>
      <c r="L146" s="19">
        <f t="shared" ref="L146" si="78">SUM(L139:L145)</f>
        <v>32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tr">
        <f>'[10]1'!D12</f>
        <v>Салат из свеклы отварной</v>
      </c>
      <c r="F147" s="43">
        <f>'[10]1'!E12</f>
        <v>60</v>
      </c>
      <c r="G147" s="58">
        <f>'[10]1'!H12</f>
        <v>1</v>
      </c>
      <c r="H147" s="58">
        <f>'[10]1'!I12</f>
        <v>4</v>
      </c>
      <c r="I147" s="58">
        <f>'[10]1'!J12</f>
        <v>6</v>
      </c>
      <c r="J147" s="58">
        <f>'[10]1'!G12</f>
        <v>60.8</v>
      </c>
      <c r="K147" s="44"/>
      <c r="L147" s="72">
        <f>'[10]1'!F12</f>
        <v>2</v>
      </c>
    </row>
    <row r="148" spans="1:12" ht="15" x14ac:dyDescent="0.25">
      <c r="A148" s="23"/>
      <c r="B148" s="15"/>
      <c r="C148" s="11"/>
      <c r="D148" s="7" t="s">
        <v>27</v>
      </c>
      <c r="E148" s="42" t="str">
        <f>'[10]1'!D13</f>
        <v>Борщ с мясом сметаной</v>
      </c>
      <c r="F148" s="43" t="str">
        <f>'[10]1'!E13</f>
        <v>200\8\4</v>
      </c>
      <c r="G148" s="58">
        <f>'[10]1'!H13</f>
        <v>5</v>
      </c>
      <c r="H148" s="58">
        <f>'[10]1'!I13</f>
        <v>6</v>
      </c>
      <c r="I148" s="58">
        <f>'[10]1'!J13</f>
        <v>10</v>
      </c>
      <c r="J148" s="58">
        <f>'[10]1'!G13</f>
        <v>114.22</v>
      </c>
      <c r="K148" s="44"/>
      <c r="L148" s="72">
        <f>'[10]1'!F13</f>
        <v>12.33</v>
      </c>
    </row>
    <row r="149" spans="1:12" ht="15" x14ac:dyDescent="0.25">
      <c r="A149" s="23"/>
      <c r="B149" s="15"/>
      <c r="C149" s="11"/>
      <c r="D149" s="7" t="s">
        <v>28</v>
      </c>
      <c r="E149" s="42" t="str">
        <f>'[10]1'!D14</f>
        <v xml:space="preserve">Биточки </v>
      </c>
      <c r="F149" s="43">
        <f>'[10]1'!E14</f>
        <v>75</v>
      </c>
      <c r="G149" s="58">
        <f>'[10]1'!H14</f>
        <v>14</v>
      </c>
      <c r="H149" s="58">
        <f>'[10]1'!I14</f>
        <v>3</v>
      </c>
      <c r="I149" s="58">
        <f>'[10]1'!J14</f>
        <v>10</v>
      </c>
      <c r="J149" s="58">
        <f>'[10]1'!G14</f>
        <v>127</v>
      </c>
      <c r="K149" s="44"/>
      <c r="L149" s="72">
        <f>'[10]1'!F14</f>
        <v>30.5</v>
      </c>
    </row>
    <row r="150" spans="1:12" ht="15" x14ac:dyDescent="0.25">
      <c r="A150" s="23"/>
      <c r="B150" s="15"/>
      <c r="C150" s="11"/>
      <c r="D150" s="7" t="s">
        <v>29</v>
      </c>
      <c r="E150" s="42" t="str">
        <f>'[10]1'!D15</f>
        <v>Рис отварной</v>
      </c>
      <c r="F150" s="43" t="str">
        <f>'[10]1'!E15</f>
        <v>150\5</v>
      </c>
      <c r="G150" s="58">
        <f>'[10]1'!H15</f>
        <v>4</v>
      </c>
      <c r="H150" s="58">
        <f>'[10]1'!I15</f>
        <v>5</v>
      </c>
      <c r="I150" s="58">
        <f>'[10]1'!J15</f>
        <v>36</v>
      </c>
      <c r="J150" s="58">
        <f>'[10]1'!G15</f>
        <v>209</v>
      </c>
      <c r="K150" s="44"/>
      <c r="L150" s="72">
        <f>'[10]1'!F15</f>
        <v>7.83</v>
      </c>
    </row>
    <row r="151" spans="1:12" ht="15" x14ac:dyDescent="0.25">
      <c r="A151" s="23"/>
      <c r="B151" s="15"/>
      <c r="C151" s="11"/>
      <c r="D151" s="7" t="s">
        <v>30</v>
      </c>
      <c r="E151" s="42" t="str">
        <f>'[10]1'!D16</f>
        <v>Кодтитерские изделия</v>
      </c>
      <c r="F151" s="43">
        <f>'[10]1'!E16</f>
        <v>200</v>
      </c>
      <c r="G151" s="58">
        <f>'[10]1'!H16</f>
        <v>0</v>
      </c>
      <c r="H151" s="58">
        <f>'[10]1'!I16</f>
        <v>0</v>
      </c>
      <c r="I151" s="58">
        <f>'[10]1'!J16</f>
        <v>8</v>
      </c>
      <c r="J151" s="58">
        <f>'[10]1'!G16</f>
        <v>35</v>
      </c>
      <c r="K151" s="44"/>
      <c r="L151" s="72">
        <f>'[10]1'!F16</f>
        <v>3.68</v>
      </c>
    </row>
    <row r="152" spans="1:12" ht="15" x14ac:dyDescent="0.25">
      <c r="A152" s="23"/>
      <c r="B152" s="15"/>
      <c r="C152" s="11"/>
      <c r="D152" s="7" t="s">
        <v>31</v>
      </c>
      <c r="E152" s="42" t="str">
        <f>'[10]1'!D17</f>
        <v>Булочка сдобная</v>
      </c>
      <c r="F152" s="43">
        <f>'[10]1'!E17</f>
        <v>60</v>
      </c>
      <c r="G152" s="58">
        <f>'[10]1'!H17</f>
        <v>6</v>
      </c>
      <c r="H152" s="58">
        <f>'[10]1'!I17</f>
        <v>2</v>
      </c>
      <c r="I152" s="58">
        <f>'[10]1'!J17</f>
        <v>3</v>
      </c>
      <c r="J152" s="58">
        <f>'[10]1'!G17</f>
        <v>109</v>
      </c>
      <c r="K152" s="44"/>
      <c r="L152" s="72">
        <f>'[10]1'!F17</f>
        <v>3.17</v>
      </c>
    </row>
    <row r="153" spans="1:12" ht="15" x14ac:dyDescent="0.25">
      <c r="A153" s="23"/>
      <c r="B153" s="15"/>
      <c r="C153" s="11"/>
      <c r="D153" s="7" t="s">
        <v>32</v>
      </c>
      <c r="E153" s="42" t="str">
        <f>'[10]1'!D18</f>
        <v>Хлеб ржаной</v>
      </c>
      <c r="F153" s="43">
        <f>'[10]1'!E18</f>
        <v>60</v>
      </c>
      <c r="G153" s="58">
        <f>'[10]1'!H18</f>
        <v>4</v>
      </c>
      <c r="H153" s="58">
        <f>'[10]1'!I18</f>
        <v>1</v>
      </c>
      <c r="I153" s="58">
        <f>'[10]1'!J18</f>
        <v>1</v>
      </c>
      <c r="J153" s="58">
        <f>'[10]1'!G18</f>
        <v>109</v>
      </c>
      <c r="K153" s="44"/>
      <c r="L153" s="72">
        <f>'[10]1'!F18</f>
        <v>3.78</v>
      </c>
    </row>
    <row r="154" spans="1:12" ht="15" x14ac:dyDescent="0.25">
      <c r="A154" s="23"/>
      <c r="B154" s="15"/>
      <c r="C154" s="11"/>
      <c r="D154" s="6"/>
      <c r="E154" s="42" t="str">
        <f>'[10]1'!D20</f>
        <v>Омлет натуральный</v>
      </c>
      <c r="F154" s="43">
        <f>'[10]1'!E20</f>
        <v>55</v>
      </c>
      <c r="G154" s="58">
        <f>'[10]1'!H20</f>
        <v>5</v>
      </c>
      <c r="H154" s="58">
        <f>'[10]1'!I20</f>
        <v>8</v>
      </c>
      <c r="I154" s="58">
        <f>'[10]1'!J20</f>
        <v>1</v>
      </c>
      <c r="J154" s="58">
        <f>'[10]1'!$G$20</f>
        <v>82</v>
      </c>
      <c r="K154" s="44"/>
      <c r="L154" s="72">
        <f>'[10]1'!$F$20</f>
        <v>12.2</v>
      </c>
    </row>
    <row r="155" spans="1:12" ht="15" x14ac:dyDescent="0.25">
      <c r="A155" s="23"/>
      <c r="B155" s="15"/>
      <c r="C155" s="11"/>
      <c r="D155" s="6"/>
      <c r="E155" s="42" t="str">
        <f>'[11]1'!D16</f>
        <v>Кодтитерские изделия</v>
      </c>
      <c r="F155" s="43">
        <f>'[11]1'!E16</f>
        <v>66</v>
      </c>
      <c r="G155" s="58">
        <f>'[11]1'!H16</f>
        <v>3</v>
      </c>
      <c r="H155" s="58">
        <f>'[11]1'!I16</f>
        <v>13</v>
      </c>
      <c r="I155" s="58">
        <f>'[11]1'!J16</f>
        <v>39</v>
      </c>
      <c r="J155" s="58">
        <f>'[11]1'!$G$16</f>
        <v>281</v>
      </c>
      <c r="K155" s="44"/>
      <c r="L155" s="72">
        <f>'[11]1'!$F$16</f>
        <v>14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576</v>
      </c>
      <c r="G156" s="19">
        <f t="shared" ref="G156:J156" si="79">SUM(G147:G155)</f>
        <v>42</v>
      </c>
      <c r="H156" s="19">
        <f t="shared" si="79"/>
        <v>42</v>
      </c>
      <c r="I156" s="19">
        <f t="shared" si="79"/>
        <v>114</v>
      </c>
      <c r="J156" s="19">
        <f t="shared" si="79"/>
        <v>1127.02</v>
      </c>
      <c r="K156" s="25"/>
      <c r="L156" s="19">
        <f t="shared" ref="L156" si="80">SUM(L147:L155)</f>
        <v>89.49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876</v>
      </c>
      <c r="G157" s="32">
        <f t="shared" ref="G157" si="81">G146+G156</f>
        <v>51</v>
      </c>
      <c r="H157" s="32">
        <f t="shared" ref="H157" si="82">H146+H156</f>
        <v>66</v>
      </c>
      <c r="I157" s="32">
        <f t="shared" ref="I157" si="83">I146+I156</f>
        <v>166</v>
      </c>
      <c r="J157" s="32">
        <f t="shared" ref="J157:L157" si="84">J146+J156</f>
        <v>1626.72</v>
      </c>
      <c r="K157" s="32"/>
      <c r="L157" s="32">
        <f t="shared" si="84"/>
        <v>121.49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tr">
        <f>'[12]1'!D4</f>
        <v>Каша молочная геркулесовая</v>
      </c>
      <c r="F158" s="40" t="str">
        <f>'[12]1'!E4</f>
        <v>200\5\5</v>
      </c>
      <c r="G158" s="76">
        <f>'[12]1'!H4</f>
        <v>9</v>
      </c>
      <c r="H158" s="76">
        <f>'[12]1'!I4</f>
        <v>13</v>
      </c>
      <c r="I158" s="76">
        <f>'[12]1'!J4</f>
        <v>34</v>
      </c>
      <c r="J158" s="76">
        <f>'[12]1'!$G$4</f>
        <v>286</v>
      </c>
      <c r="K158" s="41"/>
      <c r="L158" s="77">
        <f>'[12]1'!$F$4</f>
        <v>6.6228600000000002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tr">
        <f>'[12]1'!D5</f>
        <v>Чай с сахаром</v>
      </c>
      <c r="F160" s="43">
        <f>'[12]1'!E5</f>
        <v>200</v>
      </c>
      <c r="G160" s="58">
        <f>'[12]1'!H5</f>
        <v>0</v>
      </c>
      <c r="H160" s="58">
        <f>'[12]1'!I5</f>
        <v>0</v>
      </c>
      <c r="I160" s="58">
        <f>'[12]1'!J5</f>
        <v>7</v>
      </c>
      <c r="J160" s="58">
        <f>'[12]1'!G5</f>
        <v>27</v>
      </c>
      <c r="K160" s="44"/>
      <c r="L160" s="72">
        <f>'[12]1'!F5</f>
        <v>1.68</v>
      </c>
    </row>
    <row r="161" spans="1:12" ht="15" x14ac:dyDescent="0.25">
      <c r="A161" s="23"/>
      <c r="B161" s="15"/>
      <c r="C161" s="11"/>
      <c r="D161" s="7" t="s">
        <v>23</v>
      </c>
      <c r="E161" s="42" t="str">
        <f>'[12]1'!D6</f>
        <v>Хлеб пшеничный</v>
      </c>
      <c r="F161" s="43">
        <f>'[12]1'!E6</f>
        <v>30</v>
      </c>
      <c r="G161" s="58">
        <f>'[12]1'!H6</f>
        <v>2</v>
      </c>
      <c r="H161" s="58">
        <f>'[12]1'!I6</f>
        <v>1</v>
      </c>
      <c r="I161" s="58">
        <f>'[12]1'!J6</f>
        <v>13</v>
      </c>
      <c r="J161" s="58">
        <f>'[12]1'!G6</f>
        <v>64</v>
      </c>
      <c r="K161" s="44"/>
      <c r="L161" s="72">
        <f>'[12]1'!F6</f>
        <v>3</v>
      </c>
    </row>
    <row r="162" spans="1:12" ht="15" x14ac:dyDescent="0.25">
      <c r="A162" s="23"/>
      <c r="B162" s="15"/>
      <c r="C162" s="11"/>
      <c r="D162" s="7" t="s">
        <v>24</v>
      </c>
      <c r="E162" s="42" t="str">
        <f t="shared" ref="E162:L162" si="85">E124</f>
        <v>Фрукты</v>
      </c>
      <c r="F162" s="43">
        <f t="shared" si="85"/>
        <v>100</v>
      </c>
      <c r="G162" s="43">
        <f t="shared" si="85"/>
        <v>2</v>
      </c>
      <c r="H162" s="43">
        <f t="shared" si="85"/>
        <v>0</v>
      </c>
      <c r="I162" s="43">
        <f t="shared" si="85"/>
        <v>16</v>
      </c>
      <c r="J162" s="43">
        <f t="shared" si="85"/>
        <v>76</v>
      </c>
      <c r="K162" s="44">
        <f t="shared" si="85"/>
        <v>0</v>
      </c>
      <c r="L162" s="43">
        <f t="shared" si="85"/>
        <v>12</v>
      </c>
    </row>
    <row r="163" spans="1:12" ht="15" x14ac:dyDescent="0.25">
      <c r="A163" s="23"/>
      <c r="B163" s="15"/>
      <c r="C163" s="11"/>
      <c r="D163" s="6"/>
      <c r="E163" s="42"/>
      <c r="F163" s="43"/>
      <c r="G163" s="58"/>
      <c r="H163" s="58"/>
      <c r="I163" s="58"/>
      <c r="J163" s="58"/>
      <c r="K163" s="44"/>
      <c r="L163" s="72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330</v>
      </c>
      <c r="G165" s="19">
        <f t="shared" ref="G165:J165" si="86">SUM(G158:G164)</f>
        <v>13</v>
      </c>
      <c r="H165" s="19">
        <f t="shared" si="86"/>
        <v>14</v>
      </c>
      <c r="I165" s="19">
        <f t="shared" si="86"/>
        <v>70</v>
      </c>
      <c r="J165" s="19">
        <f t="shared" si="86"/>
        <v>453</v>
      </c>
      <c r="K165" s="25"/>
      <c r="L165" s="19">
        <f t="shared" ref="L165" si="87">SUM(L158:L164)</f>
        <v>23.302860000000003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tr">
        <f>'[12]1'!D12</f>
        <v>Огурец порционный</v>
      </c>
      <c r="F166" s="43">
        <f>'[12]1'!E12</f>
        <v>30</v>
      </c>
      <c r="G166" s="58">
        <f>'[12]1'!H12</f>
        <v>0</v>
      </c>
      <c r="H166" s="58">
        <f>'[12]1'!I12</f>
        <v>0</v>
      </c>
      <c r="I166" s="58">
        <f>'[12]1'!J12</f>
        <v>1</v>
      </c>
      <c r="J166" s="58">
        <f>'[12]1'!G12</f>
        <v>4</v>
      </c>
      <c r="K166" s="44"/>
      <c r="L166" s="72">
        <f>'[12]1'!F12</f>
        <v>4.8</v>
      </c>
    </row>
    <row r="167" spans="1:12" ht="15" x14ac:dyDescent="0.25">
      <c r="A167" s="23"/>
      <c r="B167" s="15"/>
      <c r="C167" s="11"/>
      <c r="D167" s="7" t="s">
        <v>27</v>
      </c>
      <c r="E167" s="42" t="str">
        <f>'[12]1'!D13</f>
        <v>Рассольник Ленинградский</v>
      </c>
      <c r="F167" s="43" t="str">
        <f>'[12]1'!E13</f>
        <v>200\8</v>
      </c>
      <c r="G167" s="58">
        <f>'[12]1'!H13</f>
        <v>5</v>
      </c>
      <c r="H167" s="58">
        <f>'[12]1'!I13</f>
        <v>6</v>
      </c>
      <c r="I167" s="58">
        <f>'[12]1'!J13</f>
        <v>14</v>
      </c>
      <c r="J167" s="58">
        <f>'[12]1'!G13</f>
        <v>129</v>
      </c>
      <c r="K167" s="44"/>
      <c r="L167" s="72">
        <f>'[12]1'!F13</f>
        <v>12.89</v>
      </c>
    </row>
    <row r="168" spans="1:12" ht="15" x14ac:dyDescent="0.25">
      <c r="A168" s="23"/>
      <c r="B168" s="15"/>
      <c r="C168" s="11"/>
      <c r="D168" s="7" t="s">
        <v>28</v>
      </c>
      <c r="E168" s="42" t="str">
        <f>'[12]1'!D14</f>
        <v>Птица тушеная</v>
      </c>
      <c r="F168" s="43">
        <f>'[12]1'!E14</f>
        <v>75</v>
      </c>
      <c r="G168" s="58">
        <f>'[12]1'!H14</f>
        <v>18</v>
      </c>
      <c r="H168" s="58">
        <f>'[12]1'!I14</f>
        <v>15</v>
      </c>
      <c r="I168" s="58">
        <f>'[12]1'!J14</f>
        <v>5</v>
      </c>
      <c r="J168" s="58">
        <f>'[12]1'!G14</f>
        <v>221</v>
      </c>
      <c r="K168" s="44"/>
      <c r="L168" s="72">
        <f>'[12]1'!F14</f>
        <v>20.079999999999998</v>
      </c>
    </row>
    <row r="169" spans="1:12" ht="15" x14ac:dyDescent="0.25">
      <c r="A169" s="23"/>
      <c r="B169" s="15"/>
      <c r="C169" s="11"/>
      <c r="D169" s="7" t="s">
        <v>29</v>
      </c>
      <c r="E169" s="42" t="str">
        <f>'[12]1'!D15</f>
        <v>Гречка отварная рассыпчатая</v>
      </c>
      <c r="F169" s="43" t="str">
        <f>'[12]1'!E15</f>
        <v>150\5</v>
      </c>
      <c r="G169" s="58">
        <f>'[12]1'!H15</f>
        <v>8</v>
      </c>
      <c r="H169" s="58">
        <f>'[12]1'!I15</f>
        <v>7</v>
      </c>
      <c r="I169" s="58">
        <f>'[12]1'!J15</f>
        <v>36</v>
      </c>
      <c r="J169" s="58">
        <f>'[12]1'!G15</f>
        <v>239</v>
      </c>
      <c r="K169" s="44"/>
      <c r="L169" s="72">
        <f>'[12]1'!F15</f>
        <v>5.52</v>
      </c>
    </row>
    <row r="170" spans="1:12" ht="15" x14ac:dyDescent="0.25">
      <c r="A170" s="23"/>
      <c r="B170" s="15"/>
      <c r="C170" s="11"/>
      <c r="D170" s="7" t="s">
        <v>30</v>
      </c>
      <c r="E170" s="42" t="str">
        <f>'[12]1'!D16</f>
        <v>Кисель фруктовый</v>
      </c>
      <c r="F170" s="43">
        <f>'[12]1'!E16</f>
        <v>200</v>
      </c>
      <c r="G170" s="58">
        <f>'[12]1'!H16</f>
        <v>0</v>
      </c>
      <c r="H170" s="58">
        <f>'[12]1'!I16</f>
        <v>0</v>
      </c>
      <c r="I170" s="58">
        <f>'[12]1'!J16</f>
        <v>14</v>
      </c>
      <c r="J170" s="58">
        <f>'[12]1'!G16</f>
        <v>60</v>
      </c>
      <c r="K170" s="44"/>
      <c r="L170" s="72">
        <f>'[12]1'!F16</f>
        <v>4.2699999999999996</v>
      </c>
    </row>
    <row r="171" spans="1:12" ht="15" x14ac:dyDescent="0.25">
      <c r="A171" s="23"/>
      <c r="B171" s="15"/>
      <c r="C171" s="11"/>
      <c r="D171" s="7" t="s">
        <v>31</v>
      </c>
      <c r="E171" s="42" t="str">
        <f>'[12]1'!D17</f>
        <v>Оладьи с маслом и сахаром</v>
      </c>
      <c r="F171" s="43" t="str">
        <f>'[12]1'!E17</f>
        <v>100\5\5</v>
      </c>
      <c r="G171" s="58">
        <f>'[12]1'!H17</f>
        <v>7</v>
      </c>
      <c r="H171" s="58">
        <f>'[12]1'!I17</f>
        <v>11</v>
      </c>
      <c r="I171" s="58">
        <f>'[12]1'!J17</f>
        <v>45</v>
      </c>
      <c r="J171" s="58">
        <f>'[12]1'!G17</f>
        <v>298</v>
      </c>
      <c r="K171" s="44"/>
      <c r="L171" s="72">
        <f>'[12]1'!F17</f>
        <v>5.55</v>
      </c>
    </row>
    <row r="172" spans="1:12" ht="15" x14ac:dyDescent="0.25">
      <c r="A172" s="23"/>
      <c r="B172" s="15"/>
      <c r="C172" s="11"/>
      <c r="D172" s="7" t="s">
        <v>32</v>
      </c>
      <c r="E172" s="42" t="str">
        <f>'[12]1'!D18</f>
        <v>Хлеб ржаной</v>
      </c>
      <c r="F172" s="43">
        <f>'[12]1'!E18</f>
        <v>60</v>
      </c>
      <c r="G172" s="58">
        <f>'[12]1'!H18</f>
        <v>4</v>
      </c>
      <c r="H172" s="58">
        <f>'[12]1'!I18</f>
        <v>1</v>
      </c>
      <c r="I172" s="58">
        <f>'[12]1'!J18</f>
        <v>1</v>
      </c>
      <c r="J172" s="58">
        <f>'[12]1'!G18</f>
        <v>109</v>
      </c>
      <c r="K172" s="44"/>
      <c r="L172" s="72">
        <f>'[12]1'!F18</f>
        <v>3.78</v>
      </c>
    </row>
    <row r="173" spans="1:12" ht="15" x14ac:dyDescent="0.25">
      <c r="A173" s="23"/>
      <c r="B173" s="15"/>
      <c r="C173" s="11"/>
      <c r="D173" s="6"/>
      <c r="E173" s="42" t="str">
        <f>'[13]1'!D16</f>
        <v>Кондитерские изделия</v>
      </c>
      <c r="F173" s="43">
        <f>'[13]1'!E16</f>
        <v>30</v>
      </c>
      <c r="G173" s="58">
        <f>'[13]1'!H16</f>
        <v>2</v>
      </c>
      <c r="H173" s="58">
        <f>'[13]1'!I16</f>
        <v>1</v>
      </c>
      <c r="I173" s="58">
        <f>'[13]1'!J16</f>
        <v>23</v>
      </c>
      <c r="J173" s="58">
        <f>'[13]1'!$G$16</f>
        <v>110</v>
      </c>
      <c r="K173" s="44"/>
      <c r="L173" s="72">
        <f>'[13]1'!$F$16</f>
        <v>5.25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395</v>
      </c>
      <c r="G175" s="19">
        <f t="shared" ref="G175:J175" si="88">SUM(G166:G174)</f>
        <v>44</v>
      </c>
      <c r="H175" s="19">
        <f t="shared" si="88"/>
        <v>41</v>
      </c>
      <c r="I175" s="19">
        <f t="shared" si="88"/>
        <v>139</v>
      </c>
      <c r="J175" s="19">
        <f t="shared" si="88"/>
        <v>1170</v>
      </c>
      <c r="K175" s="25"/>
      <c r="L175" s="19">
        <f t="shared" ref="L175" si="89">SUM(L166:L174)</f>
        <v>62.139999999999986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725</v>
      </c>
      <c r="G176" s="32">
        <f t="shared" ref="G176" si="90">G165+G175</f>
        <v>57</v>
      </c>
      <c r="H176" s="32">
        <f t="shared" ref="H176" si="91">H165+H175</f>
        <v>55</v>
      </c>
      <c r="I176" s="32">
        <f t="shared" ref="I176" si="92">I165+I175</f>
        <v>209</v>
      </c>
      <c r="J176" s="32">
        <f t="shared" ref="J176:L176" si="93">J165+J175</f>
        <v>1623</v>
      </c>
      <c r="K176" s="32"/>
      <c r="L176" s="32">
        <f t="shared" si="93"/>
        <v>85.442859999999996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tr">
        <f>'[14]1'!D4</f>
        <v>Каша молочная пшенная</v>
      </c>
      <c r="F177" s="40" t="str">
        <f>'[14]1'!E4</f>
        <v>200\5\5</v>
      </c>
      <c r="G177" s="76">
        <f>'[14]1'!H4</f>
        <v>8</v>
      </c>
      <c r="H177" s="76">
        <f>'[14]1'!I4</f>
        <v>12</v>
      </c>
      <c r="I177" s="76">
        <f>'[14]1'!J4</f>
        <v>38</v>
      </c>
      <c r="J177" s="40">
        <v>288</v>
      </c>
      <c r="K177" s="41"/>
      <c r="L177" s="77">
        <f>'[14]1'!$F$4</f>
        <v>6.61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tr">
        <f>'[14]1'!D5</f>
        <v>Чай с лимоном</v>
      </c>
      <c r="F179" s="43" t="str">
        <f>'[14]1'!E5</f>
        <v>200\6</v>
      </c>
      <c r="G179" s="58">
        <f>'[14]1'!H5</f>
        <v>0</v>
      </c>
      <c r="H179" s="58">
        <f>'[14]1'!I5</f>
        <v>0</v>
      </c>
      <c r="I179" s="58">
        <f>'[14]1'!J5</f>
        <v>7</v>
      </c>
      <c r="J179" s="58">
        <f>'[14]1'!G5</f>
        <v>30</v>
      </c>
      <c r="K179" s="44"/>
      <c r="L179" s="72">
        <f>'[14]1'!F5</f>
        <v>2.89</v>
      </c>
    </row>
    <row r="180" spans="1:12" ht="15" x14ac:dyDescent="0.25">
      <c r="A180" s="23"/>
      <c r="B180" s="15"/>
      <c r="C180" s="11"/>
      <c r="D180" s="7" t="s">
        <v>23</v>
      </c>
      <c r="E180" s="42" t="str">
        <f>'[14]1'!D6</f>
        <v>Бутерброд с сыром</v>
      </c>
      <c r="F180" s="43" t="str">
        <f>'[14]1'!E6</f>
        <v>30\15</v>
      </c>
      <c r="G180" s="58">
        <f>'[14]1'!H6</f>
        <v>3</v>
      </c>
      <c r="H180" s="58">
        <f>'[14]1'!I6</f>
        <v>4</v>
      </c>
      <c r="I180" s="58">
        <f>'[14]1'!J6</f>
        <v>11</v>
      </c>
      <c r="J180" s="58">
        <f>'[14]1'!G6</f>
        <v>100</v>
      </c>
      <c r="K180" s="44"/>
      <c r="L180" s="72">
        <f>'[14]1'!F6</f>
        <v>10.5</v>
      </c>
    </row>
    <row r="181" spans="1:12" ht="15" x14ac:dyDescent="0.25">
      <c r="A181" s="23"/>
      <c r="B181" s="15"/>
      <c r="C181" s="11"/>
      <c r="D181" s="7" t="s">
        <v>24</v>
      </c>
      <c r="E181" s="42" t="str">
        <f t="shared" ref="E181:L181" si="94">E162</f>
        <v>Фрукты</v>
      </c>
      <c r="F181" s="43">
        <f t="shared" si="94"/>
        <v>100</v>
      </c>
      <c r="G181" s="43">
        <f t="shared" si="94"/>
        <v>2</v>
      </c>
      <c r="H181" s="43">
        <f t="shared" si="94"/>
        <v>0</v>
      </c>
      <c r="I181" s="43">
        <f t="shared" si="94"/>
        <v>16</v>
      </c>
      <c r="J181" s="43">
        <f t="shared" si="94"/>
        <v>76</v>
      </c>
      <c r="K181" s="44">
        <f t="shared" si="94"/>
        <v>0</v>
      </c>
      <c r="L181" s="43">
        <f t="shared" si="94"/>
        <v>12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100</v>
      </c>
      <c r="G184" s="19">
        <f t="shared" ref="G184:J184" si="95">SUM(G177:G183)</f>
        <v>13</v>
      </c>
      <c r="H184" s="19">
        <f t="shared" si="95"/>
        <v>16</v>
      </c>
      <c r="I184" s="19">
        <f t="shared" si="95"/>
        <v>72</v>
      </c>
      <c r="J184" s="19">
        <f t="shared" si="95"/>
        <v>494</v>
      </c>
      <c r="K184" s="25"/>
      <c r="L184" s="19">
        <f t="shared" ref="L184" si="96">SUM(L177:L183)</f>
        <v>32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tr">
        <f>'[14]1'!D12</f>
        <v>Винегрет с растительным маслом</v>
      </c>
      <c r="F185" s="43">
        <f>'[14]1'!E12</f>
        <v>60</v>
      </c>
      <c r="G185" s="58">
        <f>'[14]1'!H12</f>
        <v>1</v>
      </c>
      <c r="H185" s="58">
        <f>'[14]1'!I12</f>
        <v>7</v>
      </c>
      <c r="I185" s="58">
        <f>'[14]1'!J12</f>
        <v>5</v>
      </c>
      <c r="J185" s="58">
        <f>'[14]1'!G12</f>
        <v>90</v>
      </c>
      <c r="K185" s="44"/>
      <c r="L185" s="72">
        <f>'[14]1'!F12</f>
        <v>5.23</v>
      </c>
    </row>
    <row r="186" spans="1:12" ht="15" x14ac:dyDescent="0.25">
      <c r="A186" s="23"/>
      <c r="B186" s="15"/>
      <c r="C186" s="11"/>
      <c r="D186" s="7" t="s">
        <v>27</v>
      </c>
      <c r="E186" s="42" t="str">
        <f>'[14]1'!D13</f>
        <v>Суп картофельный с рыбой</v>
      </c>
      <c r="F186" s="43">
        <f>'[14]1'!E13</f>
        <v>200</v>
      </c>
      <c r="G186" s="58">
        <f>'[14]1'!H13</f>
        <v>5</v>
      </c>
      <c r="H186" s="58">
        <f>'[14]1'!I13</f>
        <v>2</v>
      </c>
      <c r="I186" s="58">
        <f>'[14]1'!J13</f>
        <v>11</v>
      </c>
      <c r="J186" s="58">
        <f>'[14]1'!G13</f>
        <v>76</v>
      </c>
      <c r="K186" s="44"/>
      <c r="L186" s="72">
        <f>'[14]1'!F13</f>
        <v>11.32</v>
      </c>
    </row>
    <row r="187" spans="1:12" ht="15" x14ac:dyDescent="0.25">
      <c r="A187" s="23"/>
      <c r="B187" s="15"/>
      <c r="C187" s="11"/>
      <c r="D187" s="7" t="s">
        <v>28</v>
      </c>
      <c r="E187" s="42" t="str">
        <f>'[14]1'!D14</f>
        <v>Котлета куриная</v>
      </c>
      <c r="F187" s="43">
        <f>'[14]1'!E14</f>
        <v>75</v>
      </c>
      <c r="G187" s="58">
        <f>'[14]1'!H14</f>
        <v>14</v>
      </c>
      <c r="H187" s="58">
        <f>'[14]1'!I14</f>
        <v>3</v>
      </c>
      <c r="I187" s="58">
        <f>'[14]1'!J14</f>
        <v>10</v>
      </c>
      <c r="J187" s="58">
        <f>'[14]1'!G14</f>
        <v>127</v>
      </c>
      <c r="K187" s="44"/>
      <c r="L187" s="72">
        <f>'[14]1'!F14</f>
        <v>30.5</v>
      </c>
    </row>
    <row r="188" spans="1:12" ht="15" x14ac:dyDescent="0.25">
      <c r="A188" s="23"/>
      <c r="B188" s="15"/>
      <c r="C188" s="11"/>
      <c r="D188" s="7" t="s">
        <v>29</v>
      </c>
      <c r="E188" s="42" t="str">
        <f>'[14]1'!D15</f>
        <v>Макароны отварные</v>
      </c>
      <c r="F188" s="43" t="str">
        <f>'[14]1'!E15</f>
        <v>150\5</v>
      </c>
      <c r="G188" s="58">
        <f>'[14]1'!H15</f>
        <v>5</v>
      </c>
      <c r="H188" s="58">
        <f>'[14]1'!I15</f>
        <v>6</v>
      </c>
      <c r="I188" s="58">
        <f>'[14]1'!J15</f>
        <v>33</v>
      </c>
      <c r="J188" s="58">
        <f>'[14]1'!G15</f>
        <v>202</v>
      </c>
      <c r="K188" s="44"/>
      <c r="L188" s="72">
        <f>'[14]1'!F15</f>
        <v>5.73</v>
      </c>
    </row>
    <row r="189" spans="1:12" ht="15" x14ac:dyDescent="0.25">
      <c r="A189" s="23"/>
      <c r="B189" s="15"/>
      <c r="C189" s="11"/>
      <c r="D189" s="7" t="s">
        <v>30</v>
      </c>
      <c r="E189" s="42" t="str">
        <f>'[14]1'!D16</f>
        <v>Чай с сахаром</v>
      </c>
      <c r="F189" s="43">
        <f>'[14]1'!E16</f>
        <v>200</v>
      </c>
      <c r="G189" s="58">
        <f>'[14]1'!H16</f>
        <v>0</v>
      </c>
      <c r="H189" s="58">
        <f>'[14]1'!I16</f>
        <v>0</v>
      </c>
      <c r="I189" s="58">
        <f>'[14]1'!J16</f>
        <v>7</v>
      </c>
      <c r="J189" s="58">
        <f>'[14]1'!G16</f>
        <v>27</v>
      </c>
      <c r="K189" s="44"/>
      <c r="L189" s="72">
        <f>'[14]1'!F16</f>
        <v>1.68</v>
      </c>
    </row>
    <row r="190" spans="1:12" ht="15" x14ac:dyDescent="0.25">
      <c r="A190" s="23"/>
      <c r="B190" s="15"/>
      <c r="C190" s="11"/>
      <c r="D190" s="7" t="s">
        <v>31</v>
      </c>
      <c r="E190" s="42" t="str">
        <f>'[14]1'!D17</f>
        <v>Ватрушка с повидлом</v>
      </c>
      <c r="F190" s="43">
        <f>'[14]1'!E17</f>
        <v>60</v>
      </c>
      <c r="G190" s="58">
        <f>'[14]1'!H17</f>
        <v>5</v>
      </c>
      <c r="H190" s="58">
        <f>'[14]1'!I17</f>
        <v>2</v>
      </c>
      <c r="I190" s="58">
        <f>'[14]1'!J17</f>
        <v>62</v>
      </c>
      <c r="J190" s="58">
        <f>'[14]1'!G17</f>
        <v>292</v>
      </c>
      <c r="K190" s="44"/>
      <c r="L190" s="72">
        <f>'[14]1'!F17</f>
        <v>5.97</v>
      </c>
    </row>
    <row r="191" spans="1:12" ht="15" x14ac:dyDescent="0.25">
      <c r="A191" s="23"/>
      <c r="B191" s="15"/>
      <c r="C191" s="11"/>
      <c r="D191" s="7" t="s">
        <v>32</v>
      </c>
      <c r="E191" s="42" t="str">
        <f>'[14]1'!D18</f>
        <v>Хлеб ржаной</v>
      </c>
      <c r="F191" s="43">
        <f>'[14]1'!E18</f>
        <v>60</v>
      </c>
      <c r="G191" s="58">
        <f>'[14]1'!H18</f>
        <v>4</v>
      </c>
      <c r="H191" s="58">
        <f>'[14]1'!I18</f>
        <v>1</v>
      </c>
      <c r="I191" s="58">
        <f>'[14]1'!J18</f>
        <v>1</v>
      </c>
      <c r="J191" s="58">
        <f>'[14]1'!G18</f>
        <v>109</v>
      </c>
      <c r="K191" s="44"/>
      <c r="L191" s="72">
        <f>'[14]1'!F18</f>
        <v>3.78</v>
      </c>
    </row>
    <row r="192" spans="1:12" ht="15" x14ac:dyDescent="0.25">
      <c r="A192" s="23"/>
      <c r="B192" s="15"/>
      <c r="C192" s="11"/>
      <c r="D192" s="6"/>
      <c r="E192" s="42" t="str">
        <f>'[15]1'!D16</f>
        <v>Кондитерские изделия</v>
      </c>
      <c r="F192" s="43">
        <f>'[15]1'!E16</f>
        <v>50</v>
      </c>
      <c r="G192" s="58">
        <f>'[15]1'!H16</f>
        <v>3</v>
      </c>
      <c r="H192" s="58">
        <f>'[15]1'!I16</f>
        <v>6</v>
      </c>
      <c r="I192" s="58">
        <f>'[15]1'!J16</f>
        <v>29</v>
      </c>
      <c r="J192" s="58">
        <f>'[15]1'!$G$16</f>
        <v>175</v>
      </c>
      <c r="K192" s="44"/>
      <c r="L192" s="72">
        <f>'[15]1'!$F$16</f>
        <v>7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705</v>
      </c>
      <c r="G194" s="19">
        <f t="shared" ref="G194:J194" si="97">SUM(G185:G193)</f>
        <v>37</v>
      </c>
      <c r="H194" s="19">
        <f t="shared" si="97"/>
        <v>27</v>
      </c>
      <c r="I194" s="19">
        <f t="shared" si="97"/>
        <v>158</v>
      </c>
      <c r="J194" s="19">
        <f t="shared" si="97"/>
        <v>1098</v>
      </c>
      <c r="K194" s="25"/>
      <c r="L194" s="19">
        <f t="shared" ref="L194" si="98">SUM(L185:L193)</f>
        <v>71.209999999999994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805</v>
      </c>
      <c r="G195" s="32">
        <f t="shared" ref="G195" si="99">G184+G194</f>
        <v>50</v>
      </c>
      <c r="H195" s="32">
        <f t="shared" ref="H195" si="100">H184+H194</f>
        <v>43</v>
      </c>
      <c r="I195" s="32">
        <f t="shared" ref="I195" si="101">I184+I194</f>
        <v>230</v>
      </c>
      <c r="J195" s="32">
        <f t="shared" ref="J195:L195" si="102">J184+J194</f>
        <v>1592</v>
      </c>
      <c r="K195" s="32"/>
      <c r="L195" s="32">
        <f t="shared" si="102"/>
        <v>103.21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736.8</v>
      </c>
      <c r="G196" s="34">
        <f t="shared" ref="G196:J196" si="103">(G24+G43+G62+G81+G100+G119+G138+G157+G176+G195)/(IF(G24=0,0,1)+IF(G43=0,0,1)+IF(G62=0,0,1)+IF(G81=0,0,1)+IF(G100=0,0,1)+IF(G119=0,0,1)+IF(G138=0,0,1)+IF(G157=0,0,1)+IF(G176=0,0,1)+IF(G195=0,0,1))</f>
        <v>52.874000000000002</v>
      </c>
      <c r="H196" s="34">
        <f t="shared" si="103"/>
        <v>54.097999999999999</v>
      </c>
      <c r="I196" s="34">
        <f t="shared" si="103"/>
        <v>198.79300000000001</v>
      </c>
      <c r="J196" s="34">
        <f t="shared" si="103"/>
        <v>1578.421</v>
      </c>
      <c r="K196" s="34"/>
      <c r="L196" s="34">
        <f t="shared" ref="L196" si="104">(L24+L43+L62+L81+L100+L119+L138+L157+L176+L195)/(IF(L24=0,0,1)+IF(L43=0,0,1)+IF(L62=0,0,1)+IF(L81=0,0,1)+IF(L100=0,0,1)+IF(L119=0,0,1)+IF(L138=0,0,1)+IF(L157=0,0,1)+IF(L176=0,0,1)+IF(L195=0,0,1))</f>
        <v>99.57628600000001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2023-11-15T21:01:58Z</dcterms:modified>
</cp:coreProperties>
</file>